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0\Desktop\przetargi nowe\2 - Usługi kominiarskie WM\Nowe WM\"/>
    </mc:Choice>
  </mc:AlternateContent>
  <xr:revisionPtr revIDLastSave="0" documentId="13_ncr:1_{8E28DE9A-42DB-4337-AEA5-4683EFC238E9}" xr6:coauthVersionLast="47" xr6:coauthVersionMax="47" xr10:uidLastSave="{00000000-0000-0000-0000-000000000000}"/>
  <bookViews>
    <workbookView xWindow="0" yWindow="0" windowWidth="14400" windowHeight="15600" tabRatio="338" xr2:uid="{9DCA2E82-8D7C-4FD1-BC01-7A3DB4621465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" i="1" l="1"/>
  <c r="L5" i="1"/>
  <c r="L88" i="1" s="1"/>
  <c r="M5" i="1"/>
  <c r="M88" i="1" s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M91" i="1" s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D88" i="1"/>
  <c r="F88" i="1"/>
  <c r="H88" i="1"/>
  <c r="L91" i="1" l="1"/>
  <c r="L92" i="1" s="1"/>
  <c r="L89" i="1"/>
  <c r="M90" i="1"/>
  <c r="M92" i="1" l="1"/>
  <c r="L93" i="1" s="1"/>
</calcChain>
</file>

<file path=xl/sharedStrings.xml><?xml version="1.0" encoding="utf-8"?>
<sst xmlns="http://schemas.openxmlformats.org/spreadsheetml/2006/main" count="127" uniqueCount="69">
  <si>
    <t>Lp.</t>
  </si>
  <si>
    <t>Nazwa ulicy</t>
  </si>
  <si>
    <t>Nr</t>
  </si>
  <si>
    <t>D</t>
  </si>
  <si>
    <t>S</t>
  </si>
  <si>
    <t>W</t>
  </si>
  <si>
    <t>10 A</t>
  </si>
  <si>
    <t>18 A</t>
  </si>
  <si>
    <t>35 A</t>
  </si>
  <si>
    <t>BR. ALBERTA</t>
  </si>
  <si>
    <t>1 A</t>
  </si>
  <si>
    <t>2 i 8</t>
  </si>
  <si>
    <t>GRUNWALDZKA</t>
  </si>
  <si>
    <t>JAGIELLOŃCZYKA</t>
  </si>
  <si>
    <t>JAGIEŁŁY</t>
  </si>
  <si>
    <t>JASIELSKA</t>
  </si>
  <si>
    <t>KONOPNICKIEJ</t>
  </si>
  <si>
    <t xml:space="preserve">KOPERNIKA </t>
  </si>
  <si>
    <t>KOŚCIUSZKI</t>
  </si>
  <si>
    <t>4 A</t>
  </si>
  <si>
    <t>4 B</t>
  </si>
  <si>
    <t>9 B</t>
  </si>
  <si>
    <t>20 A</t>
  </si>
  <si>
    <t>KR. JADWIGI</t>
  </si>
  <si>
    <t>NARUTOWICZA</t>
  </si>
  <si>
    <t>NOWOMIEJSKA</t>
  </si>
  <si>
    <t>NIEPODLEGŁOŚCI</t>
  </si>
  <si>
    <t>6 A</t>
  </si>
  <si>
    <t>OSTRÓDZKA</t>
  </si>
  <si>
    <t>46 A</t>
  </si>
  <si>
    <t>PLAŻOWA</t>
  </si>
  <si>
    <t>SKŁODOWSKIEJ</t>
  </si>
  <si>
    <t>11 / III</t>
  </si>
  <si>
    <t>11 / IV</t>
  </si>
  <si>
    <t>11 A</t>
  </si>
  <si>
    <t>SMOLKI</t>
  </si>
  <si>
    <t>6 B</t>
  </si>
  <si>
    <t>9 A</t>
  </si>
  <si>
    <t>WESTERPLATTE</t>
  </si>
  <si>
    <t>S  – przewody spalinowe.</t>
  </si>
  <si>
    <t>Przewody kominowe</t>
  </si>
  <si>
    <t xml:space="preserve">Cena jedn. netto za czyszczenie przewodów </t>
  </si>
  <si>
    <t>Cena jedn. 
netto za
przegląd
roczny</t>
  </si>
  <si>
    <t xml:space="preserve">Wartość netto za
przegląd 
roczny </t>
  </si>
  <si>
    <t>Ilość
czyszczeń
w roku</t>
  </si>
  <si>
    <t>ANDERSA</t>
  </si>
  <si>
    <t>SOBIESKIEGO</t>
  </si>
  <si>
    <t>1  MAJA</t>
  </si>
  <si>
    <t>WYSZYŃSKIEGO</t>
  </si>
  <si>
    <t>WOJ.  POLSKIEGO</t>
  </si>
  <si>
    <t>Podatek VAT  8%</t>
  </si>
  <si>
    <t>Podatek VAT 23%</t>
  </si>
  <si>
    <t>Wartość
netto za 
czyszczenie roczne</t>
  </si>
  <si>
    <t>20A</t>
  </si>
  <si>
    <t>SZEPTYCKIEGO</t>
  </si>
  <si>
    <t>51A</t>
  </si>
  <si>
    <t>GRUN-DZKA -KOŚC.</t>
  </si>
  <si>
    <t xml:space="preserve">R A Z E M  NETTO </t>
  </si>
  <si>
    <t>OGÓŁEM  BRUTTO</t>
  </si>
  <si>
    <t>OGÓŁEM    BRUTTO / 1 ROK</t>
  </si>
  <si>
    <t>OGÓŁEM  NETTO / 1 ROK</t>
  </si>
  <si>
    <t>Czyszczenie VAT 23% bud. ul. Jagiellończyka 16 - budynek  biurowy z łącznikiem</t>
  </si>
  <si>
    <t>SMOLNIKI</t>
  </si>
  <si>
    <t xml:space="preserve">PIASTOWSKA </t>
  </si>
  <si>
    <t>SMOLNIKI - kotłow.</t>
  </si>
  <si>
    <t>D – przewody dymowe.</t>
  </si>
  <si>
    <t>W – przewody wentylacyjne.</t>
  </si>
  <si>
    <r>
      <t xml:space="preserve">                                     WYMIAR OPŁAT ZA USŁUGI  KOMINIARSKIE                     </t>
    </r>
    <r>
      <rPr>
        <sz val="12"/>
        <rFont val="Times New Roman"/>
        <family val="1"/>
        <charset val="238"/>
      </rPr>
      <t xml:space="preserve"> Załącznik Nr 2 </t>
    </r>
    <r>
      <rPr>
        <b/>
        <sz val="16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1. BUDYNKI WSPÓLNOT MIESZKANIOWYCH - znak sprawy 14/ZC/26</t>
    </r>
  </si>
  <si>
    <r>
      <t xml:space="preserve">Czyszczenie przewodu dymowego Smolniki - kotłownia - </t>
    </r>
    <r>
      <rPr>
        <u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  <r>
      <rPr>
        <u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  <r>
      <rPr>
        <u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  <r>
      <rPr>
        <u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  <r>
      <rPr>
        <u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  <r>
      <rPr>
        <u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  <r>
      <rPr>
        <u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  <r>
      <rPr>
        <u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  <r>
      <rPr>
        <u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  <r>
      <rPr>
        <u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  <r>
      <rPr>
        <u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zł netto/szt.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</si>
</sst>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35"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Times New Roman CE"/>
      <family val="1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u/>
      <sz val="9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55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/>
      <diagonal/>
    </border>
    <border>
      <left style="double">
        <color indexed="8"/>
      </left>
      <right style="double">
        <color indexed="64"/>
      </right>
      <top/>
      <bottom style="double">
        <color indexed="8"/>
      </bottom>
      <diagonal/>
    </border>
  </borders>
  <cellStyleXfs count="21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3" borderId="1" applyNumberFormat="0" applyAlignment="0" applyProtection="0"/>
    <xf numFmtId="0" fontId="3" fillId="2" borderId="2" applyNumberFormat="0" applyAlignment="0" applyProtection="0"/>
    <xf numFmtId="0" fontId="4" fillId="0" borderId="3" applyNumberFormat="0" applyFill="0" applyAlignment="0" applyProtection="0"/>
    <xf numFmtId="0" fontId="5" fillId="5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4" borderId="9" applyNumberFormat="0" applyAlignment="0" applyProtection="0"/>
  </cellStyleXfs>
  <cellXfs count="112">
    <xf numFmtId="0" fontId="0" fillId="0" borderId="0" xfId="0"/>
    <xf numFmtId="1" fontId="0" fillId="0" borderId="0" xfId="0" applyNumberFormat="1"/>
    <xf numFmtId="0" fontId="14" fillId="0" borderId="0" xfId="0" applyFont="1"/>
    <xf numFmtId="0" fontId="0" fillId="0" borderId="0" xfId="0" applyAlignment="1">
      <alignment vertical="center"/>
    </xf>
    <xf numFmtId="1" fontId="15" fillId="0" borderId="0" xfId="0" applyNumberFormat="1" applyFont="1"/>
    <xf numFmtId="0" fontId="16" fillId="0" borderId="0" xfId="0" applyFont="1"/>
    <xf numFmtId="2" fontId="0" fillId="0" borderId="0" xfId="0" applyNumberFormat="1"/>
    <xf numFmtId="0" fontId="15" fillId="0" borderId="0" xfId="0" applyFont="1"/>
    <xf numFmtId="2" fontId="15" fillId="0" borderId="0" xfId="0" applyNumberFormat="1" applyFont="1"/>
    <xf numFmtId="1" fontId="18" fillId="0" borderId="0" xfId="0" applyNumberFormat="1" applyFont="1"/>
    <xf numFmtId="2" fontId="18" fillId="0" borderId="0" xfId="0" applyNumberFormat="1" applyFont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5" fillId="5" borderId="10" xfId="0" applyFont="1" applyFill="1" applyBorder="1" applyAlignment="1">
      <alignment horizontal="center" vertical="center"/>
    </xf>
    <xf numFmtId="0" fontId="25" fillId="11" borderId="10" xfId="0" applyFont="1" applyFill="1" applyBorder="1" applyAlignment="1">
      <alignment horizontal="center" vertical="center" wrapText="1"/>
    </xf>
    <xf numFmtId="1" fontId="27" fillId="0" borderId="11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2" xfId="0" applyFont="1" applyBorder="1" applyAlignment="1">
      <alignment horizontal="center" vertical="center"/>
    </xf>
    <xf numFmtId="0" fontId="28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164" fontId="28" fillId="0" borderId="18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/>
    </xf>
    <xf numFmtId="0" fontId="28" fillId="0" borderId="26" xfId="0" applyFont="1" applyBorder="1" applyAlignment="1">
      <alignment horizontal="center" vertical="center"/>
    </xf>
    <xf numFmtId="0" fontId="28" fillId="0" borderId="29" xfId="0" applyFont="1" applyBorder="1" applyAlignment="1">
      <alignment horizontal="left" vertical="center"/>
    </xf>
    <xf numFmtId="0" fontId="28" fillId="0" borderId="29" xfId="0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0" fontId="28" fillId="5" borderId="20" xfId="0" applyFont="1" applyFill="1" applyBorder="1" applyAlignment="1">
      <alignment horizontal="center" vertical="center"/>
    </xf>
    <xf numFmtId="0" fontId="28" fillId="11" borderId="20" xfId="0" applyFont="1" applyFill="1" applyBorder="1" applyAlignment="1">
      <alignment horizontal="center" vertical="center"/>
    </xf>
    <xf numFmtId="2" fontId="28" fillId="0" borderId="20" xfId="0" applyNumberFormat="1" applyFont="1" applyBorder="1" applyAlignment="1">
      <alignment horizontal="right" vertical="center"/>
    </xf>
    <xf numFmtId="0" fontId="28" fillId="5" borderId="22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2" fontId="28" fillId="0" borderId="22" xfId="0" applyNumberFormat="1" applyFont="1" applyBorder="1" applyAlignment="1">
      <alignment horizontal="right" vertical="center"/>
    </xf>
    <xf numFmtId="0" fontId="29" fillId="5" borderId="13" xfId="0" applyFont="1" applyFill="1" applyBorder="1" applyAlignment="1">
      <alignment horizontal="center" vertical="center"/>
    </xf>
    <xf numFmtId="0" fontId="29" fillId="11" borderId="13" xfId="0" applyFont="1" applyFill="1" applyBorder="1" applyAlignment="1">
      <alignment horizontal="center" vertical="center"/>
    </xf>
    <xf numFmtId="0" fontId="29" fillId="11" borderId="14" xfId="0" applyFont="1" applyFill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2" fontId="29" fillId="0" borderId="16" xfId="0" applyNumberFormat="1" applyFont="1" applyBorder="1" applyAlignment="1">
      <alignment horizontal="center" vertical="center"/>
    </xf>
    <xf numFmtId="0" fontId="29" fillId="5" borderId="18" xfId="0" applyFont="1" applyFill="1" applyBorder="1" applyAlignment="1">
      <alignment horizontal="center" vertical="center"/>
    </xf>
    <xf numFmtId="0" fontId="29" fillId="11" borderId="18" xfId="0" applyFont="1" applyFill="1" applyBorder="1" applyAlignment="1">
      <alignment horizontal="center" vertical="center"/>
    </xf>
    <xf numFmtId="0" fontId="29" fillId="11" borderId="19" xfId="0" applyFont="1" applyFill="1" applyBorder="1" applyAlignment="1">
      <alignment horizontal="center" vertical="center"/>
    </xf>
    <xf numFmtId="0" fontId="29" fillId="5" borderId="18" xfId="0" quotePrefix="1" applyFont="1" applyFill="1" applyBorder="1" applyAlignment="1">
      <alignment horizontal="center" vertical="center"/>
    </xf>
    <xf numFmtId="0" fontId="29" fillId="11" borderId="18" xfId="0" quotePrefix="1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/>
    </xf>
    <xf numFmtId="0" fontId="29" fillId="11" borderId="26" xfId="0" applyFont="1" applyFill="1" applyBorder="1" applyAlignment="1">
      <alignment horizontal="center" vertical="center"/>
    </xf>
    <xf numFmtId="0" fontId="29" fillId="11" borderId="27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center" vertical="center"/>
    </xf>
    <xf numFmtId="0" fontId="29" fillId="11" borderId="29" xfId="0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29" fillId="11" borderId="12" xfId="0" applyFont="1" applyFill="1" applyBorder="1" applyAlignment="1">
      <alignment horizontal="center" vertical="center"/>
    </xf>
    <xf numFmtId="0" fontId="29" fillId="11" borderId="28" xfId="0" applyFont="1" applyFill="1" applyBorder="1" applyAlignment="1">
      <alignment horizontal="center" vertical="center"/>
    </xf>
    <xf numFmtId="0" fontId="30" fillId="11" borderId="19" xfId="0" applyFont="1" applyFill="1" applyBorder="1" applyAlignment="1">
      <alignment horizontal="center" vertical="center"/>
    </xf>
    <xf numFmtId="2" fontId="29" fillId="0" borderId="49" xfId="0" applyNumberFormat="1" applyFont="1" applyBorder="1" applyAlignment="1">
      <alignment horizontal="center" vertical="center"/>
    </xf>
    <xf numFmtId="2" fontId="29" fillId="0" borderId="52" xfId="0" applyNumberFormat="1" applyFont="1" applyBorder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0" fontId="30" fillId="11" borderId="20" xfId="0" applyFont="1" applyFill="1" applyBorder="1" applyAlignment="1">
      <alignment horizontal="center" vertical="center"/>
    </xf>
    <xf numFmtId="2" fontId="30" fillId="0" borderId="20" xfId="0" applyNumberFormat="1" applyFont="1" applyBorder="1" applyAlignment="1">
      <alignment horizontal="right" vertical="center"/>
    </xf>
    <xf numFmtId="2" fontId="29" fillId="0" borderId="50" xfId="0" applyNumberFormat="1" applyFont="1" applyBorder="1" applyAlignment="1">
      <alignment horizontal="center" vertical="center"/>
    </xf>
    <xf numFmtId="4" fontId="30" fillId="0" borderId="20" xfId="0" applyNumberFormat="1" applyFont="1" applyBorder="1" applyAlignment="1">
      <alignment horizontal="right" vertical="center"/>
    </xf>
    <xf numFmtId="4" fontId="30" fillId="0" borderId="21" xfId="0" applyNumberFormat="1" applyFont="1" applyBorder="1" applyAlignment="1">
      <alignment horizontal="center" vertical="center"/>
    </xf>
    <xf numFmtId="4" fontId="30" fillId="0" borderId="20" xfId="0" applyNumberFormat="1" applyFont="1" applyBorder="1" applyAlignment="1">
      <alignment horizontal="center" vertical="center"/>
    </xf>
    <xf numFmtId="4" fontId="30" fillId="0" borderId="23" xfId="0" applyNumberFormat="1" applyFont="1" applyBorder="1" applyAlignment="1">
      <alignment vertical="center"/>
    </xf>
    <xf numFmtId="4" fontId="30" fillId="0" borderId="24" xfId="0" applyNumberFormat="1" applyFont="1" applyBorder="1" applyAlignment="1">
      <alignment horizontal="center" vertical="center"/>
    </xf>
    <xf numFmtId="0" fontId="21" fillId="0" borderId="0" xfId="0" applyFont="1"/>
    <xf numFmtId="0" fontId="17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/>
    <xf numFmtId="4" fontId="22" fillId="0" borderId="0" xfId="0" applyNumberFormat="1" applyFont="1"/>
    <xf numFmtId="1" fontId="27" fillId="0" borderId="45" xfId="0" applyNumberFormat="1" applyFont="1" applyBorder="1" applyAlignment="1">
      <alignment horizontal="center" vertical="center"/>
    </xf>
    <xf numFmtId="1" fontId="27" fillId="0" borderId="25" xfId="0" applyNumberFormat="1" applyFont="1" applyBorder="1" applyAlignment="1">
      <alignment horizontal="center" vertical="center"/>
    </xf>
    <xf numFmtId="1" fontId="27" fillId="0" borderId="11" xfId="0" applyNumberFormat="1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/>
    </xf>
    <xf numFmtId="1" fontId="0" fillId="0" borderId="0" xfId="0" applyNumberFormat="1" applyAlignment="1">
      <alignment horizontal="right"/>
    </xf>
    <xf numFmtId="1" fontId="24" fillId="0" borderId="40" xfId="0" applyNumberFormat="1" applyFont="1" applyBorder="1" applyAlignment="1">
      <alignment horizontal="center" vertical="center" wrapText="1"/>
    </xf>
    <xf numFmtId="2" fontId="26" fillId="0" borderId="41" xfId="0" applyNumberFormat="1" applyFont="1" applyBorder="1" applyAlignment="1">
      <alignment horizontal="center" vertical="center" wrapText="1"/>
    </xf>
    <xf numFmtId="2" fontId="26" fillId="0" borderId="42" xfId="0" applyNumberFormat="1" applyFont="1" applyBorder="1" applyAlignment="1">
      <alignment horizontal="center" vertical="center" wrapText="1"/>
    </xf>
    <xf numFmtId="2" fontId="26" fillId="0" borderId="43" xfId="0" applyNumberFormat="1" applyFont="1" applyBorder="1" applyAlignment="1">
      <alignment horizontal="center" vertical="center" wrapText="1"/>
    </xf>
    <xf numFmtId="2" fontId="26" fillId="0" borderId="44" xfId="0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1" fontId="25" fillId="0" borderId="36" xfId="0" applyNumberFormat="1" applyFont="1" applyBorder="1" applyAlignment="1">
      <alignment horizontal="center" vertical="center"/>
    </xf>
    <xf numFmtId="1" fontId="25" fillId="0" borderId="37" xfId="0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 wrapText="1"/>
    </xf>
    <xf numFmtId="1" fontId="28" fillId="0" borderId="32" xfId="0" applyNumberFormat="1" applyFont="1" applyBorder="1" applyAlignment="1">
      <alignment horizontal="center" vertical="center"/>
    </xf>
    <xf numFmtId="0" fontId="24" fillId="0" borderId="33" xfId="0" applyFont="1" applyBorder="1"/>
    <xf numFmtId="0" fontId="24" fillId="0" borderId="34" xfId="0" applyFont="1" applyBorder="1"/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4" fontId="30" fillId="0" borderId="35" xfId="0" applyNumberFormat="1" applyFont="1" applyBorder="1" applyAlignment="1">
      <alignment horizontal="center" vertical="center"/>
    </xf>
    <xf numFmtId="4" fontId="30" fillId="0" borderId="48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4" fontId="31" fillId="0" borderId="30" xfId="0" applyNumberFormat="1" applyFont="1" applyBorder="1" applyAlignment="1">
      <alignment horizontal="center"/>
    </xf>
    <xf numFmtId="4" fontId="31" fillId="0" borderId="51" xfId="0" applyNumberFormat="1" applyFont="1" applyBorder="1" applyAlignment="1">
      <alignment horizontal="center"/>
    </xf>
    <xf numFmtId="1" fontId="28" fillId="0" borderId="22" xfId="0" applyNumberFormat="1" applyFont="1" applyBorder="1" applyAlignment="1">
      <alignment horizontal="center" vertical="center"/>
    </xf>
    <xf numFmtId="1" fontId="28" fillId="0" borderId="46" xfId="0" applyNumberFormat="1" applyFont="1" applyBorder="1" applyAlignment="1">
      <alignment horizontal="center" vertical="center"/>
    </xf>
    <xf numFmtId="1" fontId="28" fillId="0" borderId="20" xfId="0" applyNumberFormat="1" applyFont="1" applyBorder="1" applyAlignment="1">
      <alignment horizontal="center" vertical="center"/>
    </xf>
    <xf numFmtId="0" fontId="23" fillId="0" borderId="30" xfId="0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1" fontId="32" fillId="0" borderId="40" xfId="0" applyNumberFormat="1" applyFont="1" applyBorder="1" applyAlignment="1">
      <alignment horizontal="center" vertical="center" wrapText="1"/>
    </xf>
    <xf numFmtId="2" fontId="29" fillId="12" borderId="16" xfId="0" applyNumberFormat="1" applyFont="1" applyFill="1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A0E7-156F-4BD3-A668-2C71ECB029A6}">
  <sheetPr>
    <pageSetUpPr fitToPage="1"/>
  </sheetPr>
  <dimension ref="A1:N224"/>
  <sheetViews>
    <sheetView tabSelected="1" topLeftCell="A67" zoomScale="85" zoomScaleNormal="85" workbookViewId="0">
      <selection activeCell="N99" sqref="N99"/>
    </sheetView>
  </sheetViews>
  <sheetFormatPr defaultColWidth="11.42578125" defaultRowHeight="12.75"/>
  <cols>
    <col min="1" max="1" width="4.140625" style="1" bestFit="1" customWidth="1"/>
    <col min="2" max="2" width="22.5703125" bestFit="1" customWidth="1"/>
    <col min="3" max="3" width="7.5703125" bestFit="1" customWidth="1"/>
    <col min="4" max="4" width="5" bestFit="1" customWidth="1"/>
    <col min="5" max="5" width="9.7109375" customWidth="1"/>
    <col min="6" max="6" width="5" bestFit="1" customWidth="1"/>
    <col min="7" max="7" width="9.7109375" customWidth="1"/>
    <col min="8" max="8" width="6.28515625" bestFit="1" customWidth="1"/>
    <col min="9" max="9" width="9.7109375" customWidth="1"/>
    <col min="10" max="10" width="15.85546875" customWidth="1"/>
    <col min="11" max="11" width="10" bestFit="1" customWidth="1"/>
    <col min="12" max="12" width="13.28515625" customWidth="1"/>
    <col min="13" max="13" width="15.140625" customWidth="1"/>
  </cols>
  <sheetData>
    <row r="1" spans="1:13" ht="23.25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s="2" customFormat="1" ht="42" customHeight="1" thickBot="1">
      <c r="A2" s="110" t="s">
        <v>67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15.75" thickTop="1" thickBot="1">
      <c r="A3" s="85" t="s">
        <v>0</v>
      </c>
      <c r="B3" s="87" t="s">
        <v>1</v>
      </c>
      <c r="C3" s="89" t="s">
        <v>2</v>
      </c>
      <c r="D3" s="91" t="s">
        <v>40</v>
      </c>
      <c r="E3" s="91"/>
      <c r="F3" s="91"/>
      <c r="G3" s="91"/>
      <c r="H3" s="91"/>
      <c r="I3" s="91"/>
      <c r="J3" s="79" t="s">
        <v>41</v>
      </c>
      <c r="K3" s="81" t="s">
        <v>42</v>
      </c>
      <c r="L3" s="83" t="s">
        <v>43</v>
      </c>
      <c r="M3" s="75" t="s">
        <v>52</v>
      </c>
    </row>
    <row r="4" spans="1:13" ht="58.5" thickTop="1" thickBot="1">
      <c r="A4" s="86"/>
      <c r="B4" s="88"/>
      <c r="C4" s="90"/>
      <c r="D4" s="15" t="s">
        <v>3</v>
      </c>
      <c r="E4" s="16" t="s">
        <v>44</v>
      </c>
      <c r="F4" s="15" t="s">
        <v>4</v>
      </c>
      <c r="G4" s="16" t="s">
        <v>44</v>
      </c>
      <c r="H4" s="15" t="s">
        <v>5</v>
      </c>
      <c r="I4" s="16" t="s">
        <v>44</v>
      </c>
      <c r="J4" s="80"/>
      <c r="K4" s="82"/>
      <c r="L4" s="84"/>
      <c r="M4" s="76"/>
    </row>
    <row r="5" spans="1:13" ht="15.75" thickTop="1">
      <c r="A5" s="17">
        <v>1</v>
      </c>
      <c r="B5" s="18" t="s">
        <v>47</v>
      </c>
      <c r="C5" s="19">
        <v>3</v>
      </c>
      <c r="D5" s="36">
        <v>6</v>
      </c>
      <c r="E5" s="37">
        <v>4</v>
      </c>
      <c r="F5" s="36">
        <v>0</v>
      </c>
      <c r="G5" s="37">
        <v>2</v>
      </c>
      <c r="H5" s="36">
        <v>7</v>
      </c>
      <c r="I5" s="38">
        <v>1</v>
      </c>
      <c r="J5" s="39"/>
      <c r="K5" s="39"/>
      <c r="L5" s="39">
        <f>(D5+F5+H5)*K5</f>
        <v>0</v>
      </c>
      <c r="M5" s="40">
        <f>(D5*E5+F5*G5+H5*I5)*J5</f>
        <v>0</v>
      </c>
    </row>
    <row r="6" spans="1:13" ht="15">
      <c r="A6" s="17">
        <v>2</v>
      </c>
      <c r="B6" s="20" t="s">
        <v>47</v>
      </c>
      <c r="C6" s="21">
        <v>6</v>
      </c>
      <c r="D6" s="41">
        <v>0</v>
      </c>
      <c r="E6" s="42">
        <v>4</v>
      </c>
      <c r="F6" s="41">
        <v>0</v>
      </c>
      <c r="G6" s="42">
        <v>2</v>
      </c>
      <c r="H6" s="41">
        <v>43</v>
      </c>
      <c r="I6" s="43">
        <v>1</v>
      </c>
      <c r="J6" s="39"/>
      <c r="K6" s="39"/>
      <c r="L6" s="39">
        <f t="shared" ref="L6:L67" si="0">(D6+F6+H6)*K6</f>
        <v>0</v>
      </c>
      <c r="M6" s="40">
        <f t="shared" ref="M6:M67" si="1">(D6*E6+F6*G6+H6*I6)*J6</f>
        <v>0</v>
      </c>
    </row>
    <row r="7" spans="1:13" ht="15">
      <c r="A7" s="17">
        <v>3</v>
      </c>
      <c r="B7" s="20" t="s">
        <v>47</v>
      </c>
      <c r="C7" s="21" t="s">
        <v>6</v>
      </c>
      <c r="D7" s="41">
        <v>0</v>
      </c>
      <c r="E7" s="42">
        <v>4</v>
      </c>
      <c r="F7" s="41">
        <v>0</v>
      </c>
      <c r="G7" s="42">
        <v>2</v>
      </c>
      <c r="H7" s="41">
        <v>72</v>
      </c>
      <c r="I7" s="43">
        <v>1</v>
      </c>
      <c r="J7" s="39"/>
      <c r="K7" s="39"/>
      <c r="L7" s="39">
        <f t="shared" si="0"/>
        <v>0</v>
      </c>
      <c r="M7" s="40">
        <f t="shared" si="1"/>
        <v>0</v>
      </c>
    </row>
    <row r="8" spans="1:13" ht="15">
      <c r="A8" s="17">
        <v>4</v>
      </c>
      <c r="B8" s="20" t="s">
        <v>47</v>
      </c>
      <c r="C8" s="21">
        <v>16</v>
      </c>
      <c r="D8" s="41">
        <v>0</v>
      </c>
      <c r="E8" s="42">
        <v>4</v>
      </c>
      <c r="F8" s="41">
        <v>0</v>
      </c>
      <c r="G8" s="42">
        <v>2</v>
      </c>
      <c r="H8" s="41">
        <v>65</v>
      </c>
      <c r="I8" s="43">
        <v>1</v>
      </c>
      <c r="J8" s="39"/>
      <c r="K8" s="39"/>
      <c r="L8" s="39">
        <f t="shared" si="0"/>
        <v>0</v>
      </c>
      <c r="M8" s="40">
        <f t="shared" si="1"/>
        <v>0</v>
      </c>
    </row>
    <row r="9" spans="1:13" ht="15">
      <c r="A9" s="17">
        <v>5</v>
      </c>
      <c r="B9" s="20" t="s">
        <v>47</v>
      </c>
      <c r="C9" s="21">
        <v>18</v>
      </c>
      <c r="D9" s="41">
        <v>0</v>
      </c>
      <c r="E9" s="42">
        <v>4</v>
      </c>
      <c r="F9" s="41">
        <v>0</v>
      </c>
      <c r="G9" s="42">
        <v>2</v>
      </c>
      <c r="H9" s="41">
        <v>27</v>
      </c>
      <c r="I9" s="43">
        <v>1</v>
      </c>
      <c r="J9" s="39"/>
      <c r="K9" s="39"/>
      <c r="L9" s="39">
        <f t="shared" si="0"/>
        <v>0</v>
      </c>
      <c r="M9" s="40">
        <f t="shared" si="1"/>
        <v>0</v>
      </c>
    </row>
    <row r="10" spans="1:13" ht="15">
      <c r="A10" s="17">
        <v>6</v>
      </c>
      <c r="B10" s="20" t="s">
        <v>47</v>
      </c>
      <c r="C10" s="21" t="s">
        <v>7</v>
      </c>
      <c r="D10" s="41">
        <v>0</v>
      </c>
      <c r="E10" s="42">
        <v>4</v>
      </c>
      <c r="F10" s="41">
        <v>0</v>
      </c>
      <c r="G10" s="42">
        <v>2</v>
      </c>
      <c r="H10" s="41">
        <v>33</v>
      </c>
      <c r="I10" s="43">
        <v>1</v>
      </c>
      <c r="J10" s="39"/>
      <c r="K10" s="39"/>
      <c r="L10" s="39">
        <f t="shared" si="0"/>
        <v>0</v>
      </c>
      <c r="M10" s="40">
        <f t="shared" si="1"/>
        <v>0</v>
      </c>
    </row>
    <row r="11" spans="1:13" ht="15">
      <c r="A11" s="17">
        <v>7</v>
      </c>
      <c r="B11" s="20" t="s">
        <v>47</v>
      </c>
      <c r="C11" s="21">
        <v>25</v>
      </c>
      <c r="D11" s="41">
        <v>0</v>
      </c>
      <c r="E11" s="42">
        <v>4</v>
      </c>
      <c r="F11" s="41">
        <v>0</v>
      </c>
      <c r="G11" s="42">
        <v>2</v>
      </c>
      <c r="H11" s="41">
        <v>15</v>
      </c>
      <c r="I11" s="43">
        <v>1</v>
      </c>
      <c r="J11" s="39"/>
      <c r="K11" s="39"/>
      <c r="L11" s="39">
        <f t="shared" si="0"/>
        <v>0</v>
      </c>
      <c r="M11" s="40">
        <f t="shared" si="1"/>
        <v>0</v>
      </c>
    </row>
    <row r="12" spans="1:13" ht="15">
      <c r="A12" s="17">
        <v>8</v>
      </c>
      <c r="B12" s="20" t="s">
        <v>47</v>
      </c>
      <c r="C12" s="21" t="s">
        <v>8</v>
      </c>
      <c r="D12" s="41">
        <v>0</v>
      </c>
      <c r="E12" s="42">
        <v>4</v>
      </c>
      <c r="F12" s="41">
        <v>0</v>
      </c>
      <c r="G12" s="42">
        <v>2</v>
      </c>
      <c r="H12" s="41">
        <v>31</v>
      </c>
      <c r="I12" s="43">
        <v>1</v>
      </c>
      <c r="J12" s="39"/>
      <c r="K12" s="39"/>
      <c r="L12" s="39">
        <f t="shared" si="0"/>
        <v>0</v>
      </c>
      <c r="M12" s="40">
        <f t="shared" si="1"/>
        <v>0</v>
      </c>
    </row>
    <row r="13" spans="1:13" ht="15">
      <c r="A13" s="17">
        <v>9</v>
      </c>
      <c r="B13" s="20" t="s">
        <v>9</v>
      </c>
      <c r="C13" s="21">
        <v>2</v>
      </c>
      <c r="D13" s="41">
        <v>0</v>
      </c>
      <c r="E13" s="42">
        <v>4</v>
      </c>
      <c r="F13" s="41">
        <v>0</v>
      </c>
      <c r="G13" s="42">
        <v>2</v>
      </c>
      <c r="H13" s="41">
        <v>150</v>
      </c>
      <c r="I13" s="43">
        <v>1</v>
      </c>
      <c r="J13" s="39"/>
      <c r="K13" s="39"/>
      <c r="L13" s="39">
        <f t="shared" si="0"/>
        <v>0</v>
      </c>
      <c r="M13" s="40">
        <f t="shared" si="1"/>
        <v>0</v>
      </c>
    </row>
    <row r="14" spans="1:13" ht="15">
      <c r="A14" s="17">
        <v>10</v>
      </c>
      <c r="B14" s="20" t="s">
        <v>45</v>
      </c>
      <c r="C14" s="21">
        <v>1</v>
      </c>
      <c r="D14" s="41">
        <v>16</v>
      </c>
      <c r="E14" s="42">
        <v>4</v>
      </c>
      <c r="F14" s="41">
        <v>21</v>
      </c>
      <c r="G14" s="42">
        <v>2</v>
      </c>
      <c r="H14" s="41">
        <v>46</v>
      </c>
      <c r="I14" s="43">
        <v>1</v>
      </c>
      <c r="J14" s="39"/>
      <c r="K14" s="39"/>
      <c r="L14" s="39">
        <f t="shared" si="0"/>
        <v>0</v>
      </c>
      <c r="M14" s="40">
        <f t="shared" si="1"/>
        <v>0</v>
      </c>
    </row>
    <row r="15" spans="1:13" ht="15">
      <c r="A15" s="17">
        <v>11</v>
      </c>
      <c r="B15" s="20" t="s">
        <v>45</v>
      </c>
      <c r="C15" s="21" t="s">
        <v>10</v>
      </c>
      <c r="D15" s="41">
        <v>0</v>
      </c>
      <c r="E15" s="42">
        <v>4</v>
      </c>
      <c r="F15" s="41">
        <v>0</v>
      </c>
      <c r="G15" s="42">
        <v>2</v>
      </c>
      <c r="H15" s="41">
        <v>65</v>
      </c>
      <c r="I15" s="43">
        <v>1</v>
      </c>
      <c r="J15" s="39"/>
      <c r="K15" s="39"/>
      <c r="L15" s="39">
        <f t="shared" si="0"/>
        <v>0</v>
      </c>
      <c r="M15" s="40">
        <f t="shared" si="1"/>
        <v>0</v>
      </c>
    </row>
    <row r="16" spans="1:13" ht="15">
      <c r="A16" s="17">
        <v>12</v>
      </c>
      <c r="B16" s="20" t="s">
        <v>56</v>
      </c>
      <c r="C16" s="22" t="s">
        <v>11</v>
      </c>
      <c r="D16" s="41">
        <v>0</v>
      </c>
      <c r="E16" s="42">
        <v>4</v>
      </c>
      <c r="F16" s="41">
        <v>0</v>
      </c>
      <c r="G16" s="42">
        <v>2</v>
      </c>
      <c r="H16" s="41">
        <v>55</v>
      </c>
      <c r="I16" s="43">
        <v>1</v>
      </c>
      <c r="J16" s="39"/>
      <c r="K16" s="39"/>
      <c r="L16" s="39">
        <f t="shared" si="0"/>
        <v>0</v>
      </c>
      <c r="M16" s="40">
        <f t="shared" si="1"/>
        <v>0</v>
      </c>
    </row>
    <row r="17" spans="1:13" ht="15">
      <c r="A17" s="17">
        <v>13</v>
      </c>
      <c r="B17" s="20" t="s">
        <v>12</v>
      </c>
      <c r="C17" s="21">
        <v>4</v>
      </c>
      <c r="D17" s="41">
        <v>0</v>
      </c>
      <c r="E17" s="42">
        <v>4</v>
      </c>
      <c r="F17" s="41">
        <v>0</v>
      </c>
      <c r="G17" s="42">
        <v>2</v>
      </c>
      <c r="H17" s="41">
        <v>92</v>
      </c>
      <c r="I17" s="43">
        <v>1</v>
      </c>
      <c r="J17" s="39"/>
      <c r="K17" s="39"/>
      <c r="L17" s="39">
        <f t="shared" si="0"/>
        <v>0</v>
      </c>
      <c r="M17" s="40">
        <f t="shared" si="1"/>
        <v>0</v>
      </c>
    </row>
    <row r="18" spans="1:13" ht="15">
      <c r="A18" s="17">
        <v>14</v>
      </c>
      <c r="B18" s="20" t="s">
        <v>12</v>
      </c>
      <c r="C18" s="21">
        <v>6</v>
      </c>
      <c r="D18" s="41">
        <v>0</v>
      </c>
      <c r="E18" s="42">
        <v>4</v>
      </c>
      <c r="F18" s="41">
        <v>0</v>
      </c>
      <c r="G18" s="42">
        <v>2</v>
      </c>
      <c r="H18" s="41">
        <v>40</v>
      </c>
      <c r="I18" s="43">
        <v>1</v>
      </c>
      <c r="J18" s="39"/>
      <c r="K18" s="39"/>
      <c r="L18" s="39">
        <f t="shared" si="0"/>
        <v>0</v>
      </c>
      <c r="M18" s="40">
        <f t="shared" si="1"/>
        <v>0</v>
      </c>
    </row>
    <row r="19" spans="1:13" ht="15">
      <c r="A19" s="17">
        <v>15</v>
      </c>
      <c r="B19" s="20" t="s">
        <v>13</v>
      </c>
      <c r="C19" s="21">
        <v>16</v>
      </c>
      <c r="D19" s="41">
        <v>0</v>
      </c>
      <c r="E19" s="42">
        <v>4</v>
      </c>
      <c r="F19" s="41">
        <v>0</v>
      </c>
      <c r="G19" s="42">
        <v>2</v>
      </c>
      <c r="H19" s="41">
        <v>114</v>
      </c>
      <c r="I19" s="43">
        <v>1</v>
      </c>
      <c r="J19" s="39"/>
      <c r="K19" s="39"/>
      <c r="L19" s="39">
        <f t="shared" si="0"/>
        <v>0</v>
      </c>
      <c r="M19" s="40">
        <f t="shared" si="1"/>
        <v>0</v>
      </c>
    </row>
    <row r="20" spans="1:13" ht="15">
      <c r="A20" s="17">
        <v>16</v>
      </c>
      <c r="B20" s="20" t="s">
        <v>14</v>
      </c>
      <c r="C20" s="21">
        <v>1</v>
      </c>
      <c r="D20" s="41">
        <v>0</v>
      </c>
      <c r="E20" s="42">
        <v>4</v>
      </c>
      <c r="F20" s="41">
        <v>2</v>
      </c>
      <c r="G20" s="42">
        <v>2</v>
      </c>
      <c r="H20" s="41">
        <v>7</v>
      </c>
      <c r="I20" s="43">
        <v>1</v>
      </c>
      <c r="J20" s="39"/>
      <c r="K20" s="39"/>
      <c r="L20" s="39">
        <f t="shared" si="0"/>
        <v>0</v>
      </c>
      <c r="M20" s="40">
        <f t="shared" si="1"/>
        <v>0</v>
      </c>
    </row>
    <row r="21" spans="1:13" ht="15">
      <c r="A21" s="17">
        <v>17</v>
      </c>
      <c r="B21" s="20" t="s">
        <v>14</v>
      </c>
      <c r="C21" s="21">
        <v>2</v>
      </c>
      <c r="D21" s="41">
        <v>8</v>
      </c>
      <c r="E21" s="42">
        <v>4</v>
      </c>
      <c r="F21" s="41">
        <v>2</v>
      </c>
      <c r="G21" s="42">
        <v>2</v>
      </c>
      <c r="H21" s="41">
        <v>10</v>
      </c>
      <c r="I21" s="43">
        <v>1</v>
      </c>
      <c r="J21" s="39"/>
      <c r="K21" s="39"/>
      <c r="L21" s="39">
        <f t="shared" si="0"/>
        <v>0</v>
      </c>
      <c r="M21" s="40">
        <f t="shared" si="1"/>
        <v>0</v>
      </c>
    </row>
    <row r="22" spans="1:13" ht="15">
      <c r="A22" s="17">
        <v>18</v>
      </c>
      <c r="B22" s="20" t="s">
        <v>14</v>
      </c>
      <c r="C22" s="21">
        <v>3</v>
      </c>
      <c r="D22" s="41">
        <v>9</v>
      </c>
      <c r="E22" s="42">
        <v>4</v>
      </c>
      <c r="F22" s="41">
        <v>2</v>
      </c>
      <c r="G22" s="42">
        <v>2</v>
      </c>
      <c r="H22" s="41">
        <v>16</v>
      </c>
      <c r="I22" s="43">
        <v>1</v>
      </c>
      <c r="J22" s="39"/>
      <c r="K22" s="39"/>
      <c r="L22" s="39">
        <f t="shared" si="0"/>
        <v>0</v>
      </c>
      <c r="M22" s="40">
        <f t="shared" si="1"/>
        <v>0</v>
      </c>
    </row>
    <row r="23" spans="1:13" ht="15">
      <c r="A23" s="17">
        <v>19</v>
      </c>
      <c r="B23" s="20" t="s">
        <v>15</v>
      </c>
      <c r="C23" s="21">
        <v>1</v>
      </c>
      <c r="D23" s="41">
        <v>0</v>
      </c>
      <c r="E23" s="42">
        <v>4</v>
      </c>
      <c r="F23" s="41">
        <v>0</v>
      </c>
      <c r="G23" s="42">
        <v>2</v>
      </c>
      <c r="H23" s="41">
        <v>70</v>
      </c>
      <c r="I23" s="43">
        <v>1</v>
      </c>
      <c r="J23" s="39"/>
      <c r="K23" s="39"/>
      <c r="L23" s="39">
        <f t="shared" si="0"/>
        <v>0</v>
      </c>
      <c r="M23" s="40">
        <f t="shared" si="1"/>
        <v>0</v>
      </c>
    </row>
    <row r="24" spans="1:13" ht="15">
      <c r="A24" s="17">
        <v>20</v>
      </c>
      <c r="B24" s="20" t="s">
        <v>15</v>
      </c>
      <c r="C24" s="21">
        <v>3</v>
      </c>
      <c r="D24" s="41">
        <v>21</v>
      </c>
      <c r="E24" s="42">
        <v>4</v>
      </c>
      <c r="F24" s="41">
        <v>0</v>
      </c>
      <c r="G24" s="42">
        <v>2</v>
      </c>
      <c r="H24" s="41">
        <v>80</v>
      </c>
      <c r="I24" s="43">
        <v>1</v>
      </c>
      <c r="J24" s="39"/>
      <c r="K24" s="39"/>
      <c r="L24" s="39">
        <f t="shared" si="0"/>
        <v>0</v>
      </c>
      <c r="M24" s="40">
        <f t="shared" si="1"/>
        <v>0</v>
      </c>
    </row>
    <row r="25" spans="1:13" ht="15">
      <c r="A25" s="17">
        <v>21</v>
      </c>
      <c r="B25" s="20" t="s">
        <v>16</v>
      </c>
      <c r="C25" s="21">
        <v>2</v>
      </c>
      <c r="D25" s="41">
        <v>0</v>
      </c>
      <c r="E25" s="42">
        <v>4</v>
      </c>
      <c r="F25" s="41">
        <v>27</v>
      </c>
      <c r="G25" s="42">
        <v>2</v>
      </c>
      <c r="H25" s="41">
        <v>66</v>
      </c>
      <c r="I25" s="43">
        <v>1</v>
      </c>
      <c r="J25" s="39"/>
      <c r="K25" s="39"/>
      <c r="L25" s="39">
        <f t="shared" si="0"/>
        <v>0</v>
      </c>
      <c r="M25" s="40">
        <f t="shared" si="1"/>
        <v>0</v>
      </c>
    </row>
    <row r="26" spans="1:13" ht="15">
      <c r="A26" s="17">
        <v>22</v>
      </c>
      <c r="B26" s="20" t="s">
        <v>17</v>
      </c>
      <c r="C26" s="21">
        <v>13</v>
      </c>
      <c r="D26" s="41">
        <v>0</v>
      </c>
      <c r="E26" s="42">
        <v>1</v>
      </c>
      <c r="F26" s="41">
        <v>0</v>
      </c>
      <c r="G26" s="42">
        <v>1</v>
      </c>
      <c r="H26" s="41">
        <v>40</v>
      </c>
      <c r="I26" s="43">
        <v>1</v>
      </c>
      <c r="J26" s="39"/>
      <c r="K26" s="39"/>
      <c r="L26" s="39">
        <f t="shared" si="0"/>
        <v>0</v>
      </c>
      <c r="M26" s="40">
        <f t="shared" si="1"/>
        <v>0</v>
      </c>
    </row>
    <row r="27" spans="1:13" ht="15">
      <c r="A27" s="17">
        <v>23</v>
      </c>
      <c r="B27" s="20" t="s">
        <v>17</v>
      </c>
      <c r="C27" s="21">
        <v>15</v>
      </c>
      <c r="D27" s="41">
        <v>0</v>
      </c>
      <c r="E27" s="42">
        <v>4</v>
      </c>
      <c r="F27" s="41">
        <v>0</v>
      </c>
      <c r="G27" s="42">
        <v>2</v>
      </c>
      <c r="H27" s="41">
        <v>43</v>
      </c>
      <c r="I27" s="43">
        <v>1</v>
      </c>
      <c r="J27" s="39"/>
      <c r="K27" s="39"/>
      <c r="L27" s="39">
        <f t="shared" si="0"/>
        <v>0</v>
      </c>
      <c r="M27" s="40">
        <f t="shared" si="1"/>
        <v>0</v>
      </c>
    </row>
    <row r="28" spans="1:13" ht="15">
      <c r="A28" s="17">
        <v>24</v>
      </c>
      <c r="B28" s="20" t="s">
        <v>18</v>
      </c>
      <c r="C28" s="21" t="s">
        <v>19</v>
      </c>
      <c r="D28" s="41">
        <v>0</v>
      </c>
      <c r="E28" s="42">
        <v>4</v>
      </c>
      <c r="F28" s="41">
        <v>1</v>
      </c>
      <c r="G28" s="42">
        <v>2</v>
      </c>
      <c r="H28" s="41">
        <v>10</v>
      </c>
      <c r="I28" s="43">
        <v>1</v>
      </c>
      <c r="J28" s="39"/>
      <c r="K28" s="39"/>
      <c r="L28" s="39">
        <f t="shared" si="0"/>
        <v>0</v>
      </c>
      <c r="M28" s="40">
        <f t="shared" si="1"/>
        <v>0</v>
      </c>
    </row>
    <row r="29" spans="1:13" ht="15">
      <c r="A29" s="17">
        <v>25</v>
      </c>
      <c r="B29" s="23" t="s">
        <v>18</v>
      </c>
      <c r="C29" s="21" t="s">
        <v>20</v>
      </c>
      <c r="D29" s="41">
        <v>0</v>
      </c>
      <c r="E29" s="42">
        <v>4</v>
      </c>
      <c r="F29" s="41">
        <v>0</v>
      </c>
      <c r="G29" s="42">
        <v>2</v>
      </c>
      <c r="H29" s="41">
        <v>90</v>
      </c>
      <c r="I29" s="43">
        <v>1</v>
      </c>
      <c r="J29" s="39"/>
      <c r="K29" s="39"/>
      <c r="L29" s="39">
        <f t="shared" si="0"/>
        <v>0</v>
      </c>
      <c r="M29" s="40">
        <f t="shared" si="1"/>
        <v>0</v>
      </c>
    </row>
    <row r="30" spans="1:13" ht="15">
      <c r="A30" s="17">
        <v>26</v>
      </c>
      <c r="B30" s="20" t="s">
        <v>18</v>
      </c>
      <c r="C30" s="21">
        <v>9</v>
      </c>
      <c r="D30" s="41">
        <v>0</v>
      </c>
      <c r="E30" s="42">
        <v>4</v>
      </c>
      <c r="F30" s="41">
        <v>0</v>
      </c>
      <c r="G30" s="42">
        <v>2</v>
      </c>
      <c r="H30" s="41">
        <v>40</v>
      </c>
      <c r="I30" s="43">
        <v>1</v>
      </c>
      <c r="J30" s="39"/>
      <c r="K30" s="39"/>
      <c r="L30" s="39">
        <f t="shared" si="0"/>
        <v>0</v>
      </c>
      <c r="M30" s="40">
        <f t="shared" si="1"/>
        <v>0</v>
      </c>
    </row>
    <row r="31" spans="1:13" ht="15">
      <c r="A31" s="17">
        <v>27</v>
      </c>
      <c r="B31" s="23" t="s">
        <v>18</v>
      </c>
      <c r="C31" s="21">
        <v>6</v>
      </c>
      <c r="D31" s="41">
        <v>0</v>
      </c>
      <c r="E31" s="42">
        <v>4</v>
      </c>
      <c r="F31" s="41">
        <v>0</v>
      </c>
      <c r="G31" s="42">
        <v>2</v>
      </c>
      <c r="H31" s="41">
        <v>34</v>
      </c>
      <c r="I31" s="43">
        <v>1</v>
      </c>
      <c r="J31" s="39"/>
      <c r="K31" s="39"/>
      <c r="L31" s="39">
        <f t="shared" si="0"/>
        <v>0</v>
      </c>
      <c r="M31" s="40">
        <f t="shared" si="1"/>
        <v>0</v>
      </c>
    </row>
    <row r="32" spans="1:13" ht="15">
      <c r="A32" s="17">
        <v>28</v>
      </c>
      <c r="B32" s="23" t="s">
        <v>18</v>
      </c>
      <c r="C32" s="21">
        <v>7</v>
      </c>
      <c r="D32" s="41">
        <v>0</v>
      </c>
      <c r="E32" s="42">
        <v>4</v>
      </c>
      <c r="F32" s="41">
        <v>0</v>
      </c>
      <c r="G32" s="42">
        <v>2</v>
      </c>
      <c r="H32" s="41">
        <v>17</v>
      </c>
      <c r="I32" s="43">
        <v>1</v>
      </c>
      <c r="J32" s="39"/>
      <c r="K32" s="39"/>
      <c r="L32" s="39">
        <f t="shared" si="0"/>
        <v>0</v>
      </c>
      <c r="M32" s="40">
        <f t="shared" si="1"/>
        <v>0</v>
      </c>
    </row>
    <row r="33" spans="1:13" ht="15">
      <c r="A33" s="17">
        <v>29</v>
      </c>
      <c r="B33" s="23" t="s">
        <v>18</v>
      </c>
      <c r="C33" s="21">
        <v>15</v>
      </c>
      <c r="D33" s="44">
        <v>0</v>
      </c>
      <c r="E33" s="45">
        <v>4</v>
      </c>
      <c r="F33" s="41">
        <v>0</v>
      </c>
      <c r="G33" s="42">
        <v>2</v>
      </c>
      <c r="H33" s="41">
        <v>25</v>
      </c>
      <c r="I33" s="43">
        <v>1</v>
      </c>
      <c r="J33" s="39"/>
      <c r="K33" s="39"/>
      <c r="L33" s="39">
        <f t="shared" si="0"/>
        <v>0</v>
      </c>
      <c r="M33" s="40">
        <f t="shared" si="1"/>
        <v>0</v>
      </c>
    </row>
    <row r="34" spans="1:13" ht="15">
      <c r="A34" s="17">
        <v>30</v>
      </c>
      <c r="B34" s="23" t="s">
        <v>18</v>
      </c>
      <c r="C34" s="21">
        <v>29</v>
      </c>
      <c r="D34" s="41">
        <v>9</v>
      </c>
      <c r="E34" s="42">
        <v>4</v>
      </c>
      <c r="F34" s="41">
        <v>2</v>
      </c>
      <c r="G34" s="42">
        <v>2</v>
      </c>
      <c r="H34" s="41">
        <v>11</v>
      </c>
      <c r="I34" s="43">
        <v>1</v>
      </c>
      <c r="J34" s="39"/>
      <c r="K34" s="39"/>
      <c r="L34" s="39">
        <f t="shared" si="0"/>
        <v>0</v>
      </c>
      <c r="M34" s="40">
        <f t="shared" si="1"/>
        <v>0</v>
      </c>
    </row>
    <row r="35" spans="1:13" ht="15">
      <c r="A35" s="17">
        <v>31</v>
      </c>
      <c r="B35" s="23" t="s">
        <v>18</v>
      </c>
      <c r="C35" s="21">
        <v>19</v>
      </c>
      <c r="D35" s="41">
        <v>0</v>
      </c>
      <c r="E35" s="42">
        <v>4</v>
      </c>
      <c r="F35" s="41">
        <v>3</v>
      </c>
      <c r="G35" s="42">
        <v>2</v>
      </c>
      <c r="H35" s="41">
        <v>16</v>
      </c>
      <c r="I35" s="43">
        <v>1</v>
      </c>
      <c r="J35" s="39"/>
      <c r="K35" s="39"/>
      <c r="L35" s="39">
        <f t="shared" si="0"/>
        <v>0</v>
      </c>
      <c r="M35" s="40">
        <f t="shared" si="1"/>
        <v>0</v>
      </c>
    </row>
    <row r="36" spans="1:13" ht="15">
      <c r="A36" s="17">
        <v>32</v>
      </c>
      <c r="B36" s="23" t="s">
        <v>18</v>
      </c>
      <c r="C36" s="21">
        <v>25</v>
      </c>
      <c r="D36" s="41">
        <v>21</v>
      </c>
      <c r="E36" s="42">
        <v>4</v>
      </c>
      <c r="F36" s="41">
        <v>4</v>
      </c>
      <c r="G36" s="42">
        <v>2</v>
      </c>
      <c r="H36" s="41">
        <v>20</v>
      </c>
      <c r="I36" s="43">
        <v>1</v>
      </c>
      <c r="J36" s="39"/>
      <c r="K36" s="39"/>
      <c r="L36" s="39">
        <f t="shared" si="0"/>
        <v>0</v>
      </c>
      <c r="M36" s="40">
        <f t="shared" si="1"/>
        <v>0</v>
      </c>
    </row>
    <row r="37" spans="1:13" ht="15">
      <c r="A37" s="17">
        <v>33</v>
      </c>
      <c r="B37" s="23" t="s">
        <v>18</v>
      </c>
      <c r="C37" s="21" t="s">
        <v>21</v>
      </c>
      <c r="D37" s="41">
        <v>0</v>
      </c>
      <c r="E37" s="42">
        <v>4</v>
      </c>
      <c r="F37" s="41">
        <v>19</v>
      </c>
      <c r="G37" s="42">
        <v>2</v>
      </c>
      <c r="H37" s="41">
        <v>42</v>
      </c>
      <c r="I37" s="43">
        <v>1</v>
      </c>
      <c r="J37" s="39"/>
      <c r="K37" s="39"/>
      <c r="L37" s="39">
        <f t="shared" si="0"/>
        <v>0</v>
      </c>
      <c r="M37" s="40">
        <f t="shared" si="1"/>
        <v>0</v>
      </c>
    </row>
    <row r="38" spans="1:13" ht="15">
      <c r="A38" s="17">
        <v>34</v>
      </c>
      <c r="B38" s="23" t="s">
        <v>18</v>
      </c>
      <c r="C38" s="21">
        <v>20</v>
      </c>
      <c r="D38" s="41">
        <v>0</v>
      </c>
      <c r="E38" s="42">
        <v>4</v>
      </c>
      <c r="F38" s="41">
        <v>0</v>
      </c>
      <c r="G38" s="42">
        <v>2</v>
      </c>
      <c r="H38" s="41">
        <v>37</v>
      </c>
      <c r="I38" s="43">
        <v>1</v>
      </c>
      <c r="J38" s="39"/>
      <c r="K38" s="39"/>
      <c r="L38" s="39">
        <f t="shared" si="0"/>
        <v>0</v>
      </c>
      <c r="M38" s="40">
        <f t="shared" si="1"/>
        <v>0</v>
      </c>
    </row>
    <row r="39" spans="1:13" ht="15">
      <c r="A39" s="17">
        <v>35</v>
      </c>
      <c r="B39" s="23" t="s">
        <v>18</v>
      </c>
      <c r="C39" s="21" t="s">
        <v>22</v>
      </c>
      <c r="D39" s="41">
        <v>0</v>
      </c>
      <c r="E39" s="42">
        <v>4</v>
      </c>
      <c r="F39" s="41">
        <v>0</v>
      </c>
      <c r="G39" s="42">
        <v>2</v>
      </c>
      <c r="H39" s="41">
        <v>60</v>
      </c>
      <c r="I39" s="43">
        <v>1</v>
      </c>
      <c r="J39" s="39"/>
      <c r="K39" s="39"/>
      <c r="L39" s="39">
        <f t="shared" si="0"/>
        <v>0</v>
      </c>
      <c r="M39" s="40">
        <f t="shared" si="1"/>
        <v>0</v>
      </c>
    </row>
    <row r="40" spans="1:13" ht="15">
      <c r="A40" s="17">
        <v>36</v>
      </c>
      <c r="B40" s="23" t="s">
        <v>18</v>
      </c>
      <c r="C40" s="21">
        <v>23</v>
      </c>
      <c r="D40" s="41">
        <v>0</v>
      </c>
      <c r="E40" s="42">
        <v>4</v>
      </c>
      <c r="F40" s="41">
        <v>9</v>
      </c>
      <c r="G40" s="42">
        <v>2</v>
      </c>
      <c r="H40" s="41">
        <v>42</v>
      </c>
      <c r="I40" s="43">
        <v>1</v>
      </c>
      <c r="J40" s="39"/>
      <c r="K40" s="39"/>
      <c r="L40" s="39">
        <f t="shared" si="0"/>
        <v>0</v>
      </c>
      <c r="M40" s="40">
        <f t="shared" si="1"/>
        <v>0</v>
      </c>
    </row>
    <row r="41" spans="1:13" s="3" customFormat="1" ht="15">
      <c r="A41" s="17">
        <v>37</v>
      </c>
      <c r="B41" s="23" t="s">
        <v>18</v>
      </c>
      <c r="C41" s="21">
        <v>31</v>
      </c>
      <c r="D41" s="41">
        <v>0</v>
      </c>
      <c r="E41" s="42">
        <v>4</v>
      </c>
      <c r="F41" s="41">
        <v>0</v>
      </c>
      <c r="G41" s="42">
        <v>2</v>
      </c>
      <c r="H41" s="41">
        <v>61</v>
      </c>
      <c r="I41" s="43">
        <v>1</v>
      </c>
      <c r="J41" s="39"/>
      <c r="K41" s="39"/>
      <c r="L41" s="39">
        <f t="shared" si="0"/>
        <v>0</v>
      </c>
      <c r="M41" s="40">
        <f t="shared" si="1"/>
        <v>0</v>
      </c>
    </row>
    <row r="42" spans="1:13" ht="15">
      <c r="A42" s="17">
        <v>38</v>
      </c>
      <c r="B42" s="23" t="s">
        <v>23</v>
      </c>
      <c r="C42" s="21">
        <v>5</v>
      </c>
      <c r="D42" s="41">
        <v>0</v>
      </c>
      <c r="E42" s="42">
        <v>4</v>
      </c>
      <c r="F42" s="41">
        <v>0</v>
      </c>
      <c r="G42" s="42">
        <v>2</v>
      </c>
      <c r="H42" s="41">
        <v>86</v>
      </c>
      <c r="I42" s="43">
        <v>1</v>
      </c>
      <c r="J42" s="39"/>
      <c r="K42" s="39"/>
      <c r="L42" s="39">
        <f t="shared" si="0"/>
        <v>0</v>
      </c>
      <c r="M42" s="40">
        <f t="shared" si="1"/>
        <v>0</v>
      </c>
    </row>
    <row r="43" spans="1:13" ht="15">
      <c r="A43" s="17">
        <v>39</v>
      </c>
      <c r="B43" s="23" t="s">
        <v>23</v>
      </c>
      <c r="C43" s="21">
        <v>20</v>
      </c>
      <c r="D43" s="41">
        <v>0</v>
      </c>
      <c r="E43" s="42">
        <v>4</v>
      </c>
      <c r="F43" s="41">
        <v>1</v>
      </c>
      <c r="G43" s="42">
        <v>2</v>
      </c>
      <c r="H43" s="41">
        <v>9</v>
      </c>
      <c r="I43" s="43">
        <v>1</v>
      </c>
      <c r="J43" s="39"/>
      <c r="K43" s="39"/>
      <c r="L43" s="39">
        <f t="shared" si="0"/>
        <v>0</v>
      </c>
      <c r="M43" s="40">
        <f t="shared" si="1"/>
        <v>0</v>
      </c>
    </row>
    <row r="44" spans="1:13" ht="15">
      <c r="A44" s="17">
        <v>40</v>
      </c>
      <c r="B44" s="23" t="s">
        <v>23</v>
      </c>
      <c r="C44" s="21">
        <v>22</v>
      </c>
      <c r="D44" s="41">
        <v>0</v>
      </c>
      <c r="E44" s="42">
        <v>4</v>
      </c>
      <c r="F44" s="41">
        <v>6</v>
      </c>
      <c r="G44" s="42">
        <v>2</v>
      </c>
      <c r="H44" s="41">
        <v>22</v>
      </c>
      <c r="I44" s="43">
        <v>1</v>
      </c>
      <c r="J44" s="39"/>
      <c r="K44" s="39"/>
      <c r="L44" s="39">
        <f t="shared" si="0"/>
        <v>0</v>
      </c>
      <c r="M44" s="40">
        <f t="shared" si="1"/>
        <v>0</v>
      </c>
    </row>
    <row r="45" spans="1:13" ht="15">
      <c r="A45" s="17">
        <v>41</v>
      </c>
      <c r="B45" s="23" t="s">
        <v>23</v>
      </c>
      <c r="C45" s="21">
        <v>24</v>
      </c>
      <c r="D45" s="41">
        <v>0</v>
      </c>
      <c r="E45" s="42">
        <v>4</v>
      </c>
      <c r="F45" s="41">
        <v>4</v>
      </c>
      <c r="G45" s="42">
        <v>2</v>
      </c>
      <c r="H45" s="41">
        <v>34</v>
      </c>
      <c r="I45" s="43">
        <v>1</v>
      </c>
      <c r="J45" s="39"/>
      <c r="K45" s="39"/>
      <c r="L45" s="39">
        <f t="shared" si="0"/>
        <v>0</v>
      </c>
      <c r="M45" s="40">
        <f t="shared" si="1"/>
        <v>0</v>
      </c>
    </row>
    <row r="46" spans="1:13" ht="15">
      <c r="A46" s="17">
        <v>42</v>
      </c>
      <c r="B46" s="23" t="s">
        <v>23</v>
      </c>
      <c r="C46" s="21">
        <v>28</v>
      </c>
      <c r="D46" s="41">
        <v>0</v>
      </c>
      <c r="E46" s="42">
        <v>4</v>
      </c>
      <c r="F46" s="41">
        <v>0</v>
      </c>
      <c r="G46" s="42">
        <v>2</v>
      </c>
      <c r="H46" s="41">
        <v>22</v>
      </c>
      <c r="I46" s="43">
        <v>1</v>
      </c>
      <c r="J46" s="39"/>
      <c r="K46" s="39"/>
      <c r="L46" s="39">
        <f t="shared" si="0"/>
        <v>0</v>
      </c>
      <c r="M46" s="40">
        <f t="shared" si="1"/>
        <v>0</v>
      </c>
    </row>
    <row r="47" spans="1:13" ht="15">
      <c r="A47" s="17">
        <v>43</v>
      </c>
      <c r="B47" s="23" t="s">
        <v>23</v>
      </c>
      <c r="C47" s="21">
        <v>30</v>
      </c>
      <c r="D47" s="41">
        <v>0</v>
      </c>
      <c r="E47" s="42">
        <v>4</v>
      </c>
      <c r="F47" s="41">
        <v>3</v>
      </c>
      <c r="G47" s="42">
        <v>2</v>
      </c>
      <c r="H47" s="41">
        <v>30</v>
      </c>
      <c r="I47" s="43">
        <v>1</v>
      </c>
      <c r="J47" s="39"/>
      <c r="K47" s="39"/>
      <c r="L47" s="39">
        <f t="shared" si="0"/>
        <v>0</v>
      </c>
      <c r="M47" s="40">
        <f t="shared" si="1"/>
        <v>0</v>
      </c>
    </row>
    <row r="48" spans="1:13" ht="15">
      <c r="A48" s="17">
        <v>44</v>
      </c>
      <c r="B48" s="23" t="s">
        <v>24</v>
      </c>
      <c r="C48" s="21">
        <v>7</v>
      </c>
      <c r="D48" s="41">
        <v>0</v>
      </c>
      <c r="E48" s="42">
        <v>4</v>
      </c>
      <c r="F48" s="41">
        <v>0</v>
      </c>
      <c r="G48" s="42">
        <v>2</v>
      </c>
      <c r="H48" s="41">
        <v>83</v>
      </c>
      <c r="I48" s="43">
        <v>1</v>
      </c>
      <c r="J48" s="39"/>
      <c r="K48" s="39"/>
      <c r="L48" s="39">
        <f t="shared" si="0"/>
        <v>0</v>
      </c>
      <c r="M48" s="40">
        <f t="shared" si="1"/>
        <v>0</v>
      </c>
    </row>
    <row r="49" spans="1:13" ht="15">
      <c r="A49" s="17">
        <v>45</v>
      </c>
      <c r="B49" s="23" t="s">
        <v>24</v>
      </c>
      <c r="C49" s="21">
        <v>9</v>
      </c>
      <c r="D49" s="41">
        <v>0</v>
      </c>
      <c r="E49" s="42">
        <v>4</v>
      </c>
      <c r="F49" s="41">
        <v>0</v>
      </c>
      <c r="G49" s="42">
        <v>2</v>
      </c>
      <c r="H49" s="41">
        <v>82</v>
      </c>
      <c r="I49" s="43">
        <v>1</v>
      </c>
      <c r="J49" s="39"/>
      <c r="K49" s="39"/>
      <c r="L49" s="39">
        <f t="shared" si="0"/>
        <v>0</v>
      </c>
      <c r="M49" s="40">
        <f t="shared" si="1"/>
        <v>0</v>
      </c>
    </row>
    <row r="50" spans="1:13" ht="15">
      <c r="A50" s="17">
        <v>46</v>
      </c>
      <c r="B50" s="23" t="s">
        <v>24</v>
      </c>
      <c r="C50" s="21">
        <v>11</v>
      </c>
      <c r="D50" s="41">
        <v>0</v>
      </c>
      <c r="E50" s="42">
        <v>4</v>
      </c>
      <c r="F50" s="41">
        <v>0</v>
      </c>
      <c r="G50" s="42">
        <v>2</v>
      </c>
      <c r="H50" s="41">
        <v>69</v>
      </c>
      <c r="I50" s="43">
        <v>1</v>
      </c>
      <c r="J50" s="39"/>
      <c r="K50" s="39"/>
      <c r="L50" s="39">
        <f t="shared" si="0"/>
        <v>0</v>
      </c>
      <c r="M50" s="40">
        <f t="shared" si="1"/>
        <v>0</v>
      </c>
    </row>
    <row r="51" spans="1:13" ht="15">
      <c r="A51" s="17">
        <v>47</v>
      </c>
      <c r="B51" s="23" t="s">
        <v>25</v>
      </c>
      <c r="C51" s="21">
        <v>2</v>
      </c>
      <c r="D51" s="41">
        <v>7</v>
      </c>
      <c r="E51" s="42">
        <v>4</v>
      </c>
      <c r="F51" s="41">
        <v>1</v>
      </c>
      <c r="G51" s="42">
        <v>2</v>
      </c>
      <c r="H51" s="41">
        <v>9</v>
      </c>
      <c r="I51" s="43">
        <v>1</v>
      </c>
      <c r="J51" s="39"/>
      <c r="K51" s="39"/>
      <c r="L51" s="39">
        <f t="shared" si="0"/>
        <v>0</v>
      </c>
      <c r="M51" s="40">
        <f t="shared" si="1"/>
        <v>0</v>
      </c>
    </row>
    <row r="52" spans="1:13" ht="15">
      <c r="A52" s="17">
        <v>48</v>
      </c>
      <c r="B52" s="23" t="s">
        <v>26</v>
      </c>
      <c r="C52" s="21">
        <v>4</v>
      </c>
      <c r="D52" s="41">
        <v>0</v>
      </c>
      <c r="E52" s="42">
        <v>4</v>
      </c>
      <c r="F52" s="41">
        <v>0</v>
      </c>
      <c r="G52" s="42">
        <v>2</v>
      </c>
      <c r="H52" s="41">
        <v>40</v>
      </c>
      <c r="I52" s="43">
        <v>1</v>
      </c>
      <c r="J52" s="39"/>
      <c r="K52" s="39"/>
      <c r="L52" s="39">
        <f t="shared" si="0"/>
        <v>0</v>
      </c>
      <c r="M52" s="40">
        <f t="shared" si="1"/>
        <v>0</v>
      </c>
    </row>
    <row r="53" spans="1:13" ht="15">
      <c r="A53" s="17">
        <v>49</v>
      </c>
      <c r="B53" s="24" t="s">
        <v>26</v>
      </c>
      <c r="C53" s="25" t="s">
        <v>27</v>
      </c>
      <c r="D53" s="46">
        <v>0</v>
      </c>
      <c r="E53" s="47">
        <v>4</v>
      </c>
      <c r="F53" s="46">
        <v>2</v>
      </c>
      <c r="G53" s="47">
        <v>2</v>
      </c>
      <c r="H53" s="46">
        <v>8</v>
      </c>
      <c r="I53" s="48">
        <v>1</v>
      </c>
      <c r="J53" s="39"/>
      <c r="K53" s="39"/>
      <c r="L53" s="39">
        <f t="shared" si="0"/>
        <v>0</v>
      </c>
      <c r="M53" s="40">
        <f t="shared" si="1"/>
        <v>0</v>
      </c>
    </row>
    <row r="54" spans="1:13" ht="15">
      <c r="A54" s="17">
        <v>50</v>
      </c>
      <c r="B54" s="26" t="s">
        <v>26</v>
      </c>
      <c r="C54" s="27">
        <v>8</v>
      </c>
      <c r="D54" s="49">
        <v>0</v>
      </c>
      <c r="E54" s="50">
        <v>4</v>
      </c>
      <c r="F54" s="49">
        <v>0</v>
      </c>
      <c r="G54" s="50">
        <v>2</v>
      </c>
      <c r="H54" s="49">
        <v>90</v>
      </c>
      <c r="I54" s="50">
        <v>1</v>
      </c>
      <c r="J54" s="39"/>
      <c r="K54" s="39"/>
      <c r="L54" s="39">
        <f t="shared" si="0"/>
        <v>0</v>
      </c>
      <c r="M54" s="40">
        <f t="shared" si="1"/>
        <v>0</v>
      </c>
    </row>
    <row r="55" spans="1:13" ht="15">
      <c r="A55" s="17">
        <v>51</v>
      </c>
      <c r="B55" s="26" t="s">
        <v>26</v>
      </c>
      <c r="C55" s="27">
        <v>10</v>
      </c>
      <c r="D55" s="49">
        <v>0</v>
      </c>
      <c r="E55" s="50">
        <v>4</v>
      </c>
      <c r="F55" s="49">
        <v>0</v>
      </c>
      <c r="G55" s="50">
        <v>2</v>
      </c>
      <c r="H55" s="49">
        <v>150</v>
      </c>
      <c r="I55" s="50">
        <v>1</v>
      </c>
      <c r="J55" s="39"/>
      <c r="K55" s="39"/>
      <c r="L55" s="39">
        <f t="shared" si="0"/>
        <v>0</v>
      </c>
      <c r="M55" s="40">
        <f t="shared" si="1"/>
        <v>0</v>
      </c>
    </row>
    <row r="56" spans="1:13" ht="15">
      <c r="A56" s="17">
        <v>52</v>
      </c>
      <c r="B56" s="28" t="s">
        <v>28</v>
      </c>
      <c r="C56" s="19" t="s">
        <v>29</v>
      </c>
      <c r="D56" s="51">
        <v>0</v>
      </c>
      <c r="E56" s="52">
        <v>4</v>
      </c>
      <c r="F56" s="51">
        <v>0</v>
      </c>
      <c r="G56" s="52">
        <v>2</v>
      </c>
      <c r="H56" s="51">
        <v>90</v>
      </c>
      <c r="I56" s="53">
        <v>1</v>
      </c>
      <c r="J56" s="39"/>
      <c r="K56" s="39"/>
      <c r="L56" s="39">
        <f t="shared" si="0"/>
        <v>0</v>
      </c>
      <c r="M56" s="40">
        <f t="shared" si="1"/>
        <v>0</v>
      </c>
    </row>
    <row r="57" spans="1:13" ht="15">
      <c r="A57" s="17">
        <v>53</v>
      </c>
      <c r="B57" s="23" t="s">
        <v>28</v>
      </c>
      <c r="C57" s="21">
        <v>54</v>
      </c>
      <c r="D57" s="41">
        <v>0</v>
      </c>
      <c r="E57" s="42">
        <v>4</v>
      </c>
      <c r="F57" s="41">
        <v>0</v>
      </c>
      <c r="G57" s="42">
        <v>2</v>
      </c>
      <c r="H57" s="41">
        <v>64</v>
      </c>
      <c r="I57" s="43">
        <v>1</v>
      </c>
      <c r="J57" s="39"/>
      <c r="K57" s="39"/>
      <c r="L57" s="39">
        <f t="shared" si="0"/>
        <v>0</v>
      </c>
      <c r="M57" s="40">
        <f t="shared" si="1"/>
        <v>0</v>
      </c>
    </row>
    <row r="58" spans="1:13" ht="15">
      <c r="A58" s="17">
        <v>54</v>
      </c>
      <c r="B58" s="23" t="s">
        <v>28</v>
      </c>
      <c r="C58" s="21">
        <v>56</v>
      </c>
      <c r="D58" s="41">
        <v>0</v>
      </c>
      <c r="E58" s="42">
        <v>4</v>
      </c>
      <c r="F58" s="41">
        <v>0</v>
      </c>
      <c r="G58" s="42">
        <v>2</v>
      </c>
      <c r="H58" s="41">
        <v>65</v>
      </c>
      <c r="I58" s="43">
        <v>1</v>
      </c>
      <c r="J58" s="39"/>
      <c r="K58" s="39"/>
      <c r="L58" s="39">
        <f t="shared" si="0"/>
        <v>0</v>
      </c>
      <c r="M58" s="40">
        <f t="shared" si="1"/>
        <v>0</v>
      </c>
    </row>
    <row r="59" spans="1:13" ht="15">
      <c r="A59" s="17">
        <v>55</v>
      </c>
      <c r="B59" s="23" t="s">
        <v>63</v>
      </c>
      <c r="C59" s="21">
        <v>4</v>
      </c>
      <c r="D59" s="41">
        <v>0</v>
      </c>
      <c r="E59" s="42">
        <v>1</v>
      </c>
      <c r="F59" s="41">
        <v>0</v>
      </c>
      <c r="G59" s="42">
        <v>2</v>
      </c>
      <c r="H59" s="41">
        <v>110</v>
      </c>
      <c r="I59" s="54">
        <v>1</v>
      </c>
      <c r="J59" s="39"/>
      <c r="K59" s="39"/>
      <c r="L59" s="39">
        <f t="shared" si="0"/>
        <v>0</v>
      </c>
      <c r="M59" s="40">
        <f t="shared" si="1"/>
        <v>0</v>
      </c>
    </row>
    <row r="60" spans="1:13" ht="15">
      <c r="A60" s="17">
        <v>56</v>
      </c>
      <c r="B60" s="23" t="s">
        <v>30</v>
      </c>
      <c r="C60" s="21">
        <v>5</v>
      </c>
      <c r="D60" s="41">
        <v>12</v>
      </c>
      <c r="E60" s="42">
        <v>4</v>
      </c>
      <c r="F60" s="41">
        <v>3</v>
      </c>
      <c r="G60" s="42">
        <v>2</v>
      </c>
      <c r="H60" s="41">
        <v>13</v>
      </c>
      <c r="I60" s="43">
        <v>1</v>
      </c>
      <c r="J60" s="39"/>
      <c r="K60" s="39"/>
      <c r="L60" s="39">
        <f t="shared" si="0"/>
        <v>0</v>
      </c>
      <c r="M60" s="40">
        <f t="shared" si="1"/>
        <v>0</v>
      </c>
    </row>
    <row r="61" spans="1:13" ht="15">
      <c r="A61" s="17">
        <v>57</v>
      </c>
      <c r="B61" s="23" t="s">
        <v>30</v>
      </c>
      <c r="C61" s="21">
        <v>7</v>
      </c>
      <c r="D61" s="41">
        <v>0</v>
      </c>
      <c r="E61" s="42">
        <v>4</v>
      </c>
      <c r="F61" s="41">
        <v>0</v>
      </c>
      <c r="G61" s="42">
        <v>2</v>
      </c>
      <c r="H61" s="41">
        <v>8</v>
      </c>
      <c r="I61" s="43">
        <v>1</v>
      </c>
      <c r="J61" s="39"/>
      <c r="K61" s="39"/>
      <c r="L61" s="39">
        <f t="shared" si="0"/>
        <v>0</v>
      </c>
      <c r="M61" s="40">
        <f t="shared" si="1"/>
        <v>0</v>
      </c>
    </row>
    <row r="62" spans="1:13" ht="15">
      <c r="A62" s="17">
        <v>58</v>
      </c>
      <c r="B62" s="23" t="s">
        <v>31</v>
      </c>
      <c r="C62" s="21" t="s">
        <v>32</v>
      </c>
      <c r="D62" s="41">
        <v>4</v>
      </c>
      <c r="E62" s="42">
        <v>4</v>
      </c>
      <c r="F62" s="41">
        <v>2</v>
      </c>
      <c r="G62" s="42">
        <v>2</v>
      </c>
      <c r="H62" s="41">
        <v>4</v>
      </c>
      <c r="I62" s="43">
        <v>1</v>
      </c>
      <c r="J62" s="39"/>
      <c r="K62" s="39"/>
      <c r="L62" s="39">
        <f t="shared" si="0"/>
        <v>0</v>
      </c>
      <c r="M62" s="40">
        <f t="shared" si="1"/>
        <v>0</v>
      </c>
    </row>
    <row r="63" spans="1:13" ht="15">
      <c r="A63" s="17">
        <v>59</v>
      </c>
      <c r="B63" s="23" t="s">
        <v>31</v>
      </c>
      <c r="C63" s="21" t="s">
        <v>33</v>
      </c>
      <c r="D63" s="41">
        <v>5</v>
      </c>
      <c r="E63" s="42">
        <v>4</v>
      </c>
      <c r="F63" s="41">
        <v>1</v>
      </c>
      <c r="G63" s="42">
        <v>2</v>
      </c>
      <c r="H63" s="41">
        <v>4</v>
      </c>
      <c r="I63" s="43">
        <v>1</v>
      </c>
      <c r="J63" s="39"/>
      <c r="K63" s="39"/>
      <c r="L63" s="39">
        <f t="shared" si="0"/>
        <v>0</v>
      </c>
      <c r="M63" s="40">
        <f t="shared" si="1"/>
        <v>0</v>
      </c>
    </row>
    <row r="64" spans="1:13" ht="15">
      <c r="A64" s="17">
        <v>60</v>
      </c>
      <c r="B64" s="23" t="s">
        <v>31</v>
      </c>
      <c r="C64" s="21" t="s">
        <v>34</v>
      </c>
      <c r="D64" s="41">
        <v>14</v>
      </c>
      <c r="E64" s="42">
        <v>4</v>
      </c>
      <c r="F64" s="41">
        <v>2</v>
      </c>
      <c r="G64" s="42">
        <v>2</v>
      </c>
      <c r="H64" s="41">
        <v>9</v>
      </c>
      <c r="I64" s="43">
        <v>1</v>
      </c>
      <c r="J64" s="39"/>
      <c r="K64" s="39"/>
      <c r="L64" s="39">
        <f t="shared" si="0"/>
        <v>0</v>
      </c>
      <c r="M64" s="40">
        <f t="shared" si="1"/>
        <v>0</v>
      </c>
    </row>
    <row r="65" spans="1:13" ht="15">
      <c r="A65" s="17">
        <v>61</v>
      </c>
      <c r="B65" s="23" t="s">
        <v>31</v>
      </c>
      <c r="C65" s="21">
        <v>13</v>
      </c>
      <c r="D65" s="41">
        <v>20</v>
      </c>
      <c r="E65" s="42">
        <v>4</v>
      </c>
      <c r="F65" s="41">
        <v>4</v>
      </c>
      <c r="G65" s="42">
        <v>2</v>
      </c>
      <c r="H65" s="41">
        <v>35</v>
      </c>
      <c r="I65" s="43">
        <v>1</v>
      </c>
      <c r="J65" s="39"/>
      <c r="K65" s="39"/>
      <c r="L65" s="39">
        <f t="shared" si="0"/>
        <v>0</v>
      </c>
      <c r="M65" s="40">
        <f t="shared" si="1"/>
        <v>0</v>
      </c>
    </row>
    <row r="66" spans="1:13" ht="15">
      <c r="A66" s="17">
        <v>62</v>
      </c>
      <c r="B66" s="23" t="s">
        <v>35</v>
      </c>
      <c r="C66" s="21">
        <v>19</v>
      </c>
      <c r="D66" s="41">
        <v>0</v>
      </c>
      <c r="E66" s="42">
        <v>4</v>
      </c>
      <c r="F66" s="41">
        <v>0</v>
      </c>
      <c r="G66" s="42">
        <v>2</v>
      </c>
      <c r="H66" s="41">
        <v>130</v>
      </c>
      <c r="I66" s="43">
        <v>1</v>
      </c>
      <c r="J66" s="39"/>
      <c r="K66" s="39"/>
      <c r="L66" s="39">
        <f t="shared" si="0"/>
        <v>0</v>
      </c>
      <c r="M66" s="40">
        <f t="shared" si="1"/>
        <v>0</v>
      </c>
    </row>
    <row r="67" spans="1:13" ht="15">
      <c r="A67" s="17">
        <v>63</v>
      </c>
      <c r="B67" s="23" t="s">
        <v>35</v>
      </c>
      <c r="C67" s="21">
        <v>25</v>
      </c>
      <c r="D67" s="41">
        <v>0</v>
      </c>
      <c r="E67" s="42">
        <v>4</v>
      </c>
      <c r="F67" s="41">
        <v>0</v>
      </c>
      <c r="G67" s="42">
        <v>2</v>
      </c>
      <c r="H67" s="41">
        <v>37</v>
      </c>
      <c r="I67" s="43">
        <v>1</v>
      </c>
      <c r="J67" s="39"/>
      <c r="K67" s="39"/>
      <c r="L67" s="39">
        <f t="shared" si="0"/>
        <v>0</v>
      </c>
      <c r="M67" s="40">
        <f t="shared" si="1"/>
        <v>0</v>
      </c>
    </row>
    <row r="68" spans="1:13" ht="15">
      <c r="A68" s="17">
        <v>64</v>
      </c>
      <c r="B68" s="23" t="s">
        <v>46</v>
      </c>
      <c r="C68" s="21">
        <v>18</v>
      </c>
      <c r="D68" s="41">
        <v>0</v>
      </c>
      <c r="E68" s="42">
        <v>4</v>
      </c>
      <c r="F68" s="41">
        <v>0</v>
      </c>
      <c r="G68" s="42">
        <v>2</v>
      </c>
      <c r="H68" s="41">
        <v>30</v>
      </c>
      <c r="I68" s="43">
        <v>1</v>
      </c>
      <c r="J68" s="39"/>
      <c r="K68" s="39"/>
      <c r="L68" s="39">
        <f t="shared" ref="L68:L87" si="2">(D68+F68+H68)*K68</f>
        <v>0</v>
      </c>
      <c r="M68" s="40">
        <f t="shared" ref="M68:M87" si="3">(D68*E68+F68*G68+H68*I68)*J68</f>
        <v>0</v>
      </c>
    </row>
    <row r="69" spans="1:13" ht="15">
      <c r="A69" s="17">
        <v>65</v>
      </c>
      <c r="B69" s="23" t="s">
        <v>46</v>
      </c>
      <c r="C69" s="21" t="s">
        <v>53</v>
      </c>
      <c r="D69" s="41">
        <v>0</v>
      </c>
      <c r="E69" s="42">
        <v>4</v>
      </c>
      <c r="F69" s="41">
        <v>0</v>
      </c>
      <c r="G69" s="42">
        <v>2</v>
      </c>
      <c r="H69" s="41">
        <v>48</v>
      </c>
      <c r="I69" s="43">
        <v>1</v>
      </c>
      <c r="J69" s="39"/>
      <c r="K69" s="39"/>
      <c r="L69" s="39">
        <f t="shared" si="2"/>
        <v>0</v>
      </c>
      <c r="M69" s="40">
        <f t="shared" si="3"/>
        <v>0</v>
      </c>
    </row>
    <row r="70" spans="1:13" ht="15">
      <c r="A70" s="17">
        <v>66</v>
      </c>
      <c r="B70" s="23" t="s">
        <v>46</v>
      </c>
      <c r="C70" s="21" t="s">
        <v>55</v>
      </c>
      <c r="D70" s="41">
        <v>0</v>
      </c>
      <c r="E70" s="42">
        <v>4</v>
      </c>
      <c r="F70" s="41">
        <v>0</v>
      </c>
      <c r="G70" s="42">
        <v>2</v>
      </c>
      <c r="H70" s="41">
        <v>40</v>
      </c>
      <c r="I70" s="43">
        <v>1</v>
      </c>
      <c r="J70" s="39"/>
      <c r="K70" s="39"/>
      <c r="L70" s="39">
        <f t="shared" si="2"/>
        <v>0</v>
      </c>
      <c r="M70" s="40">
        <f t="shared" si="3"/>
        <v>0</v>
      </c>
    </row>
    <row r="71" spans="1:13" ht="15">
      <c r="A71" s="17">
        <v>67</v>
      </c>
      <c r="B71" s="23" t="s">
        <v>54</v>
      </c>
      <c r="C71" s="21">
        <v>7</v>
      </c>
      <c r="D71" s="41">
        <v>0</v>
      </c>
      <c r="E71" s="42">
        <v>4</v>
      </c>
      <c r="F71" s="41">
        <v>0</v>
      </c>
      <c r="G71" s="42">
        <v>2</v>
      </c>
      <c r="H71" s="41">
        <v>112</v>
      </c>
      <c r="I71" s="43">
        <v>1</v>
      </c>
      <c r="J71" s="39"/>
      <c r="K71" s="39"/>
      <c r="L71" s="39">
        <f t="shared" si="2"/>
        <v>0</v>
      </c>
      <c r="M71" s="40">
        <f t="shared" si="3"/>
        <v>0</v>
      </c>
    </row>
    <row r="72" spans="1:13" ht="14.25">
      <c r="A72" s="72">
        <v>68</v>
      </c>
      <c r="B72" s="23" t="s">
        <v>62</v>
      </c>
      <c r="C72" s="21">
        <v>8</v>
      </c>
      <c r="D72" s="41">
        <v>0</v>
      </c>
      <c r="E72" s="42">
        <v>0</v>
      </c>
      <c r="F72" s="41">
        <v>0</v>
      </c>
      <c r="G72" s="42">
        <v>0</v>
      </c>
      <c r="H72" s="41">
        <v>42</v>
      </c>
      <c r="I72" s="43">
        <v>1</v>
      </c>
      <c r="J72" s="39"/>
      <c r="K72" s="39"/>
      <c r="L72" s="39">
        <f t="shared" si="2"/>
        <v>0</v>
      </c>
      <c r="M72" s="40">
        <f t="shared" si="3"/>
        <v>0</v>
      </c>
    </row>
    <row r="73" spans="1:13" ht="14.25">
      <c r="A73" s="73"/>
      <c r="B73" s="23" t="s">
        <v>62</v>
      </c>
      <c r="C73" s="21">
        <v>9</v>
      </c>
      <c r="D73" s="41">
        <v>0</v>
      </c>
      <c r="E73" s="42">
        <v>0</v>
      </c>
      <c r="F73" s="41">
        <v>0</v>
      </c>
      <c r="G73" s="42">
        <v>0</v>
      </c>
      <c r="H73" s="41">
        <v>39</v>
      </c>
      <c r="I73" s="43">
        <v>1</v>
      </c>
      <c r="J73" s="39"/>
      <c r="K73" s="39"/>
      <c r="L73" s="39">
        <f t="shared" si="2"/>
        <v>0</v>
      </c>
      <c r="M73" s="40">
        <f t="shared" si="3"/>
        <v>0</v>
      </c>
    </row>
    <row r="74" spans="1:13" ht="14.25">
      <c r="A74" s="73"/>
      <c r="B74" s="23" t="s">
        <v>62</v>
      </c>
      <c r="C74" s="21">
        <v>10</v>
      </c>
      <c r="D74" s="41">
        <v>0</v>
      </c>
      <c r="E74" s="42">
        <v>0</v>
      </c>
      <c r="F74" s="41">
        <v>0</v>
      </c>
      <c r="G74" s="42">
        <v>0</v>
      </c>
      <c r="H74" s="41">
        <v>22</v>
      </c>
      <c r="I74" s="43">
        <v>1</v>
      </c>
      <c r="J74" s="39"/>
      <c r="K74" s="39"/>
      <c r="L74" s="39">
        <f t="shared" si="2"/>
        <v>0</v>
      </c>
      <c r="M74" s="40">
        <f t="shared" si="3"/>
        <v>0</v>
      </c>
    </row>
    <row r="75" spans="1:13" ht="14.25">
      <c r="A75" s="73"/>
      <c r="B75" s="23" t="s">
        <v>62</v>
      </c>
      <c r="C75" s="21">
        <v>11</v>
      </c>
      <c r="D75" s="41">
        <v>0</v>
      </c>
      <c r="E75" s="42">
        <v>0</v>
      </c>
      <c r="F75" s="41">
        <v>0</v>
      </c>
      <c r="G75" s="42">
        <v>0</v>
      </c>
      <c r="H75" s="41">
        <v>23</v>
      </c>
      <c r="I75" s="43">
        <v>1</v>
      </c>
      <c r="J75" s="39"/>
      <c r="K75" s="39"/>
      <c r="L75" s="39">
        <f t="shared" si="2"/>
        <v>0</v>
      </c>
      <c r="M75" s="40">
        <f t="shared" si="3"/>
        <v>0</v>
      </c>
    </row>
    <row r="76" spans="1:13" ht="14.25">
      <c r="A76" s="73"/>
      <c r="B76" s="23" t="s">
        <v>62</v>
      </c>
      <c r="C76" s="21">
        <v>12</v>
      </c>
      <c r="D76" s="41">
        <v>0</v>
      </c>
      <c r="E76" s="42">
        <v>0</v>
      </c>
      <c r="F76" s="41">
        <v>0</v>
      </c>
      <c r="G76" s="42">
        <v>0</v>
      </c>
      <c r="H76" s="41">
        <v>20</v>
      </c>
      <c r="I76" s="43">
        <v>1</v>
      </c>
      <c r="J76" s="39"/>
      <c r="K76" s="39"/>
      <c r="L76" s="39">
        <f t="shared" si="2"/>
        <v>0</v>
      </c>
      <c r="M76" s="40">
        <f t="shared" si="3"/>
        <v>0</v>
      </c>
    </row>
    <row r="77" spans="1:13" ht="14.25">
      <c r="A77" s="74"/>
      <c r="B77" s="23" t="s">
        <v>64</v>
      </c>
      <c r="C77" s="21"/>
      <c r="D77" s="41">
        <v>1</v>
      </c>
      <c r="E77" s="42">
        <v>4</v>
      </c>
      <c r="F77" s="41">
        <v>2</v>
      </c>
      <c r="G77" s="42">
        <v>2</v>
      </c>
      <c r="H77" s="41">
        <v>2</v>
      </c>
      <c r="I77" s="43">
        <v>1</v>
      </c>
      <c r="J77" s="39"/>
      <c r="K77" s="39"/>
      <c r="L77" s="39">
        <f t="shared" si="2"/>
        <v>0</v>
      </c>
      <c r="M77" s="111">
        <f>((D77*E77*0)+((F77*G77+H77*I77)*0))</f>
        <v>0</v>
      </c>
    </row>
    <row r="78" spans="1:13" ht="15">
      <c r="A78" s="17">
        <v>69</v>
      </c>
      <c r="B78" s="23" t="s">
        <v>49</v>
      </c>
      <c r="C78" s="21">
        <v>5</v>
      </c>
      <c r="D78" s="41">
        <v>2</v>
      </c>
      <c r="E78" s="42">
        <v>4</v>
      </c>
      <c r="F78" s="41">
        <v>6</v>
      </c>
      <c r="G78" s="42">
        <v>2</v>
      </c>
      <c r="H78" s="41">
        <v>17</v>
      </c>
      <c r="I78" s="43">
        <v>1</v>
      </c>
      <c r="J78" s="39"/>
      <c r="K78" s="39"/>
      <c r="L78" s="39">
        <f t="shared" si="2"/>
        <v>0</v>
      </c>
      <c r="M78" s="40">
        <f t="shared" si="3"/>
        <v>0</v>
      </c>
    </row>
    <row r="79" spans="1:13" ht="15">
      <c r="A79" s="29">
        <v>70</v>
      </c>
      <c r="B79" s="23" t="s">
        <v>49</v>
      </c>
      <c r="C79" s="21" t="s">
        <v>36</v>
      </c>
      <c r="D79" s="41">
        <v>0</v>
      </c>
      <c r="E79" s="42">
        <v>4</v>
      </c>
      <c r="F79" s="41">
        <v>0</v>
      </c>
      <c r="G79" s="42">
        <v>2</v>
      </c>
      <c r="H79" s="41">
        <v>70</v>
      </c>
      <c r="I79" s="43">
        <v>1</v>
      </c>
      <c r="J79" s="39"/>
      <c r="K79" s="39"/>
      <c r="L79" s="39">
        <f t="shared" si="2"/>
        <v>0</v>
      </c>
      <c r="M79" s="40">
        <f t="shared" si="3"/>
        <v>0</v>
      </c>
    </row>
    <row r="80" spans="1:13" ht="15">
      <c r="A80" s="17">
        <v>71</v>
      </c>
      <c r="B80" s="23" t="s">
        <v>49</v>
      </c>
      <c r="C80" s="21">
        <v>7</v>
      </c>
      <c r="D80" s="41">
        <v>0</v>
      </c>
      <c r="E80" s="42">
        <v>4</v>
      </c>
      <c r="F80" s="41">
        <v>0</v>
      </c>
      <c r="G80" s="42">
        <v>2</v>
      </c>
      <c r="H80" s="41">
        <v>24</v>
      </c>
      <c r="I80" s="43">
        <v>1</v>
      </c>
      <c r="J80" s="39"/>
      <c r="K80" s="39"/>
      <c r="L80" s="39">
        <f t="shared" si="2"/>
        <v>0</v>
      </c>
      <c r="M80" s="40">
        <f t="shared" si="3"/>
        <v>0</v>
      </c>
    </row>
    <row r="81" spans="1:14" ht="15">
      <c r="A81" s="29">
        <v>72</v>
      </c>
      <c r="B81" s="23" t="s">
        <v>49</v>
      </c>
      <c r="C81" s="21">
        <v>9</v>
      </c>
      <c r="D81" s="41">
        <v>0</v>
      </c>
      <c r="E81" s="42">
        <v>4</v>
      </c>
      <c r="F81" s="41">
        <v>0</v>
      </c>
      <c r="G81" s="42">
        <v>2</v>
      </c>
      <c r="H81" s="41">
        <v>72</v>
      </c>
      <c r="I81" s="43">
        <v>1</v>
      </c>
      <c r="J81" s="39"/>
      <c r="K81" s="39"/>
      <c r="L81" s="39">
        <f t="shared" si="2"/>
        <v>0</v>
      </c>
      <c r="M81" s="40">
        <f t="shared" si="3"/>
        <v>0</v>
      </c>
    </row>
    <row r="82" spans="1:14" ht="15">
      <c r="A82" s="17">
        <v>73</v>
      </c>
      <c r="B82" s="23" t="s">
        <v>49</v>
      </c>
      <c r="C82" s="21" t="s">
        <v>37</v>
      </c>
      <c r="D82" s="41">
        <v>0</v>
      </c>
      <c r="E82" s="42">
        <v>4</v>
      </c>
      <c r="F82" s="41">
        <v>0</v>
      </c>
      <c r="G82" s="42">
        <v>2</v>
      </c>
      <c r="H82" s="41">
        <v>93</v>
      </c>
      <c r="I82" s="43">
        <v>1</v>
      </c>
      <c r="J82" s="39"/>
      <c r="K82" s="39"/>
      <c r="L82" s="39">
        <f t="shared" si="2"/>
        <v>0</v>
      </c>
      <c r="M82" s="40">
        <f t="shared" si="3"/>
        <v>0</v>
      </c>
    </row>
    <row r="83" spans="1:14" s="5" customFormat="1" ht="15">
      <c r="A83" s="29">
        <v>74</v>
      </c>
      <c r="B83" s="23" t="s">
        <v>49</v>
      </c>
      <c r="C83" s="21">
        <v>31</v>
      </c>
      <c r="D83" s="41">
        <v>0</v>
      </c>
      <c r="E83" s="42">
        <v>4</v>
      </c>
      <c r="F83" s="41">
        <v>0</v>
      </c>
      <c r="G83" s="42">
        <v>2</v>
      </c>
      <c r="H83" s="41">
        <v>21</v>
      </c>
      <c r="I83" s="43">
        <v>1</v>
      </c>
      <c r="J83" s="39"/>
      <c r="K83" s="39"/>
      <c r="L83" s="39">
        <f t="shared" si="2"/>
        <v>0</v>
      </c>
      <c r="M83" s="40">
        <f t="shared" si="3"/>
        <v>0</v>
      </c>
    </row>
    <row r="84" spans="1:14" ht="15">
      <c r="A84" s="17">
        <v>75</v>
      </c>
      <c r="B84" s="23" t="s">
        <v>48</v>
      </c>
      <c r="C84" s="21">
        <v>32</v>
      </c>
      <c r="D84" s="41">
        <v>0</v>
      </c>
      <c r="E84" s="42">
        <v>4</v>
      </c>
      <c r="F84" s="41">
        <v>0</v>
      </c>
      <c r="G84" s="42">
        <v>2</v>
      </c>
      <c r="H84" s="41">
        <v>21</v>
      </c>
      <c r="I84" s="43">
        <v>1</v>
      </c>
      <c r="J84" s="39"/>
      <c r="K84" s="39"/>
      <c r="L84" s="39">
        <f t="shared" si="2"/>
        <v>0</v>
      </c>
      <c r="M84" s="40">
        <f t="shared" si="3"/>
        <v>0</v>
      </c>
    </row>
    <row r="85" spans="1:14" ht="15">
      <c r="A85" s="29">
        <v>76</v>
      </c>
      <c r="B85" s="23" t="s">
        <v>48</v>
      </c>
      <c r="C85" s="21">
        <v>34</v>
      </c>
      <c r="D85" s="41">
        <v>0</v>
      </c>
      <c r="E85" s="42">
        <v>4</v>
      </c>
      <c r="F85" s="41">
        <v>0</v>
      </c>
      <c r="G85" s="42">
        <v>2</v>
      </c>
      <c r="H85" s="41">
        <v>38</v>
      </c>
      <c r="I85" s="43">
        <v>1</v>
      </c>
      <c r="J85" s="39"/>
      <c r="K85" s="39"/>
      <c r="L85" s="39">
        <f t="shared" si="2"/>
        <v>0</v>
      </c>
      <c r="M85" s="40">
        <f t="shared" si="3"/>
        <v>0</v>
      </c>
    </row>
    <row r="86" spans="1:14" ht="15">
      <c r="A86" s="17">
        <v>77</v>
      </c>
      <c r="B86" s="23" t="s">
        <v>38</v>
      </c>
      <c r="C86" s="21">
        <v>3</v>
      </c>
      <c r="D86" s="41">
        <v>0</v>
      </c>
      <c r="E86" s="42">
        <v>4</v>
      </c>
      <c r="F86" s="41">
        <v>20</v>
      </c>
      <c r="G86" s="42">
        <v>2</v>
      </c>
      <c r="H86" s="41">
        <v>52</v>
      </c>
      <c r="I86" s="43">
        <v>1</v>
      </c>
      <c r="J86" s="39"/>
      <c r="K86" s="39"/>
      <c r="L86" s="39">
        <f t="shared" si="2"/>
        <v>0</v>
      </c>
      <c r="M86" s="40">
        <f t="shared" si="3"/>
        <v>0</v>
      </c>
    </row>
    <row r="87" spans="1:14" ht="15.75" thickBot="1">
      <c r="A87" s="29">
        <v>78</v>
      </c>
      <c r="B87" s="23" t="s">
        <v>38</v>
      </c>
      <c r="C87" s="21">
        <v>7</v>
      </c>
      <c r="D87" s="41">
        <v>0</v>
      </c>
      <c r="E87" s="42">
        <v>4</v>
      </c>
      <c r="F87" s="41">
        <v>0</v>
      </c>
      <c r="G87" s="42">
        <v>2</v>
      </c>
      <c r="H87" s="41">
        <v>120</v>
      </c>
      <c r="I87" s="43">
        <v>1</v>
      </c>
      <c r="J87" s="39"/>
      <c r="K87" s="39"/>
      <c r="L87" s="55">
        <f t="shared" si="2"/>
        <v>0</v>
      </c>
      <c r="M87" s="56">
        <f t="shared" si="3"/>
        <v>0</v>
      </c>
    </row>
    <row r="88" spans="1:14" ht="16.5" thickTop="1" thickBot="1">
      <c r="A88" s="95" t="s">
        <v>57</v>
      </c>
      <c r="B88" s="96"/>
      <c r="C88" s="97"/>
      <c r="D88" s="57">
        <f>SUM(D5:D87)</f>
        <v>155</v>
      </c>
      <c r="E88" s="58"/>
      <c r="F88" s="57">
        <f>SUM(F5:F87)</f>
        <v>149</v>
      </c>
      <c r="G88" s="58"/>
      <c r="H88" s="57">
        <f>SUM(H5:H87)</f>
        <v>3901</v>
      </c>
      <c r="I88" s="58"/>
      <c r="J88" s="59"/>
      <c r="K88" s="59"/>
      <c r="L88" s="39">
        <f>SUM(L5:L87)</f>
        <v>0</v>
      </c>
      <c r="M88" s="60">
        <f>SUM(M5:M87)</f>
        <v>0</v>
      </c>
    </row>
    <row r="89" spans="1:14" ht="16.5" thickTop="1" thickBot="1">
      <c r="A89" s="95" t="s">
        <v>60</v>
      </c>
      <c r="B89" s="96"/>
      <c r="C89" s="96"/>
      <c r="D89" s="96"/>
      <c r="E89" s="96"/>
      <c r="F89" s="96"/>
      <c r="G89" s="96"/>
      <c r="H89" s="96"/>
      <c r="I89" s="96"/>
      <c r="J89" s="96"/>
      <c r="K89" s="97"/>
      <c r="L89" s="98">
        <f>SUM(L88+M88)</f>
        <v>0</v>
      </c>
      <c r="M89" s="99"/>
    </row>
    <row r="90" spans="1:14" ht="16.5" thickTop="1" thickBot="1">
      <c r="A90" s="92" t="s">
        <v>50</v>
      </c>
      <c r="B90" s="93"/>
      <c r="C90" s="94"/>
      <c r="D90" s="30"/>
      <c r="E90" s="31"/>
      <c r="F90" s="30"/>
      <c r="G90" s="31"/>
      <c r="H90" s="30"/>
      <c r="I90" s="31"/>
      <c r="J90" s="32"/>
      <c r="K90" s="32"/>
      <c r="L90" s="61"/>
      <c r="M90" s="62">
        <f>(M88-M19)*0.08</f>
        <v>0</v>
      </c>
    </row>
    <row r="91" spans="1:14" ht="16.5" thickTop="1" thickBot="1">
      <c r="A91" s="105" t="s">
        <v>51</v>
      </c>
      <c r="B91" s="106"/>
      <c r="C91" s="106"/>
      <c r="D91" s="30"/>
      <c r="E91" s="31"/>
      <c r="F91" s="30"/>
      <c r="G91" s="31"/>
      <c r="H91" s="30"/>
      <c r="I91" s="31"/>
      <c r="J91" s="32"/>
      <c r="K91" s="32"/>
      <c r="L91" s="63">
        <f>L88*0.23</f>
        <v>0</v>
      </c>
      <c r="M91" s="62">
        <f>M19*0.23</f>
        <v>0</v>
      </c>
    </row>
    <row r="92" spans="1:14" ht="16.5" thickTop="1" thickBot="1">
      <c r="A92" s="104" t="s">
        <v>58</v>
      </c>
      <c r="B92" s="104"/>
      <c r="C92" s="104"/>
      <c r="D92" s="33"/>
      <c r="E92" s="34"/>
      <c r="F92" s="33"/>
      <c r="G92" s="34"/>
      <c r="H92" s="33"/>
      <c r="I92" s="34"/>
      <c r="J92" s="35"/>
      <c r="K92" s="35"/>
      <c r="L92" s="64">
        <f>SUM(L88+L91)</f>
        <v>0</v>
      </c>
      <c r="M92" s="65">
        <f>SUM(M88+M90+M91)</f>
        <v>0</v>
      </c>
    </row>
    <row r="93" spans="1:14" ht="16.5" thickTop="1" thickBot="1">
      <c r="A93" s="107" t="s">
        <v>59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9"/>
      <c r="L93" s="102">
        <f>SUM(L92+M92)</f>
        <v>0</v>
      </c>
      <c r="M93" s="103"/>
    </row>
    <row r="94" spans="1:14" ht="12.75" customHeight="1" thickTop="1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3"/>
      <c r="M94" s="13"/>
    </row>
    <row r="95" spans="1:14" ht="16.5" customHeight="1">
      <c r="A95" s="4"/>
      <c r="B95" s="70" t="s">
        <v>65</v>
      </c>
      <c r="C95" s="7"/>
      <c r="D95" s="7"/>
      <c r="E95" s="7"/>
      <c r="F95" s="4"/>
      <c r="K95" s="8"/>
    </row>
    <row r="96" spans="1:14" ht="15">
      <c r="A96" s="4"/>
      <c r="B96" s="70" t="s">
        <v>39</v>
      </c>
      <c r="C96" s="66"/>
      <c r="D96" s="66"/>
      <c r="E96" s="68" t="s">
        <v>61</v>
      </c>
      <c r="F96" s="68"/>
      <c r="G96" s="68"/>
      <c r="H96" s="68"/>
      <c r="I96" s="68"/>
      <c r="J96" s="68"/>
      <c r="K96" s="68"/>
      <c r="L96" s="71"/>
      <c r="M96" s="68"/>
      <c r="N96" s="68"/>
    </row>
    <row r="97" spans="1:14" ht="23.25" customHeight="1">
      <c r="A97" s="4"/>
      <c r="B97" s="70" t="s">
        <v>66</v>
      </c>
      <c r="C97" s="67"/>
      <c r="D97" s="66"/>
      <c r="E97" s="68" t="s">
        <v>68</v>
      </c>
      <c r="F97" s="68"/>
      <c r="G97" s="68"/>
      <c r="H97" s="68"/>
      <c r="I97" s="68"/>
      <c r="J97" s="68"/>
      <c r="K97" s="68"/>
      <c r="L97" s="68"/>
      <c r="M97" s="68"/>
      <c r="N97" s="8"/>
    </row>
    <row r="98" spans="1:14">
      <c r="A98" s="4"/>
      <c r="B98" s="69"/>
      <c r="C98" s="14"/>
      <c r="D98" s="14"/>
      <c r="E98" s="14"/>
      <c r="F98" s="14"/>
      <c r="G98" s="14"/>
      <c r="H98" s="14"/>
      <c r="I98" s="14"/>
      <c r="J98" s="14"/>
      <c r="K98" s="8"/>
      <c r="L98" s="8"/>
      <c r="M98" s="8"/>
    </row>
    <row r="99" spans="1:14" s="5" customFormat="1">
      <c r="A99" s="9"/>
      <c r="L99" s="10"/>
      <c r="M99" s="10"/>
    </row>
    <row r="100" spans="1:14">
      <c r="A100" s="4"/>
      <c r="L100" s="8"/>
      <c r="M100" s="8"/>
    </row>
    <row r="101" spans="1:14">
      <c r="A101" s="4"/>
      <c r="B101" s="7"/>
      <c r="C101" s="7"/>
      <c r="D101" s="7"/>
      <c r="E101" s="7"/>
      <c r="F101" s="7"/>
      <c r="G101" s="7"/>
      <c r="H101" s="7"/>
      <c r="I101" s="7"/>
      <c r="J101" s="8"/>
      <c r="K101" s="100"/>
      <c r="L101" s="101"/>
      <c r="M101" s="101"/>
    </row>
    <row r="102" spans="1:14">
      <c r="A102" s="4"/>
      <c r="B102" s="7"/>
      <c r="C102" s="7"/>
      <c r="D102" s="7"/>
      <c r="E102" s="7"/>
      <c r="F102" s="7"/>
      <c r="G102" s="7"/>
      <c r="H102" s="7"/>
      <c r="I102" s="7"/>
      <c r="J102" s="8"/>
      <c r="K102" s="8"/>
      <c r="L102" s="8"/>
      <c r="M102" s="8"/>
    </row>
    <row r="103" spans="1:14">
      <c r="A103" s="4"/>
      <c r="B103" s="7"/>
      <c r="C103" s="7"/>
      <c r="D103" s="7"/>
      <c r="E103" s="7"/>
      <c r="F103" s="7"/>
      <c r="G103" s="7"/>
      <c r="H103" s="7"/>
      <c r="I103" s="7"/>
      <c r="J103" s="8"/>
      <c r="K103" s="8"/>
      <c r="L103" s="8"/>
      <c r="M103" s="8"/>
    </row>
    <row r="104" spans="1:14">
      <c r="A104" s="4"/>
      <c r="B104" s="7"/>
      <c r="C104" s="7"/>
      <c r="D104" s="7"/>
      <c r="E104" s="7"/>
      <c r="F104" s="7"/>
      <c r="G104" s="7"/>
      <c r="H104" s="7"/>
      <c r="I104" s="7"/>
      <c r="J104" s="8"/>
      <c r="K104" s="8"/>
      <c r="L104" s="8"/>
      <c r="M104" s="8"/>
    </row>
    <row r="105" spans="1:14">
      <c r="J105" s="6"/>
      <c r="K105" s="6"/>
      <c r="L105" s="6"/>
      <c r="M105" s="6"/>
    </row>
    <row r="106" spans="1:14">
      <c r="J106" s="6"/>
      <c r="K106" s="6"/>
      <c r="L106" s="6"/>
      <c r="M106" s="6"/>
    </row>
    <row r="107" spans="1:14">
      <c r="J107" s="6"/>
      <c r="K107" s="6"/>
      <c r="L107" s="6"/>
      <c r="M107" s="6"/>
    </row>
    <row r="108" spans="1:14">
      <c r="J108" s="6"/>
      <c r="K108" s="6"/>
      <c r="L108" s="6"/>
      <c r="M108" s="6"/>
    </row>
    <row r="109" spans="1:14">
      <c r="J109" s="6"/>
      <c r="K109" s="6"/>
      <c r="L109" s="6"/>
      <c r="M109" s="6"/>
    </row>
    <row r="110" spans="1:14">
      <c r="J110" s="6"/>
      <c r="K110" s="6"/>
      <c r="L110" s="6"/>
      <c r="M110" s="6"/>
    </row>
    <row r="111" spans="1:14">
      <c r="J111" s="6"/>
      <c r="K111" s="6"/>
      <c r="L111" s="6"/>
      <c r="M111" s="6"/>
    </row>
    <row r="112" spans="1:14">
      <c r="J112" s="6"/>
      <c r="K112" s="6"/>
      <c r="L112" s="6"/>
      <c r="M112" s="6"/>
    </row>
    <row r="113" spans="10:13">
      <c r="J113" s="6"/>
      <c r="K113" s="6"/>
      <c r="L113" s="6"/>
      <c r="M113" s="6"/>
    </row>
    <row r="114" spans="10:13">
      <c r="J114" s="6"/>
      <c r="K114" s="6"/>
      <c r="L114" s="6"/>
      <c r="M114" s="6"/>
    </row>
    <row r="115" spans="10:13">
      <c r="J115" s="6"/>
      <c r="K115" s="6"/>
      <c r="L115" s="6"/>
      <c r="M115" s="6"/>
    </row>
    <row r="116" spans="10:13">
      <c r="J116" s="6"/>
      <c r="K116" s="6"/>
      <c r="L116" s="6"/>
      <c r="M116" s="6"/>
    </row>
    <row r="117" spans="10:13">
      <c r="J117" s="6"/>
      <c r="K117" s="6"/>
      <c r="L117" s="6"/>
      <c r="M117" s="6"/>
    </row>
    <row r="118" spans="10:13">
      <c r="J118" s="6"/>
      <c r="K118" s="6"/>
      <c r="L118" s="6"/>
      <c r="M118" s="6"/>
    </row>
    <row r="119" spans="10:13">
      <c r="J119" s="6"/>
      <c r="K119" s="6"/>
      <c r="L119" s="6"/>
      <c r="M119" s="6"/>
    </row>
    <row r="120" spans="10:13">
      <c r="J120" s="6"/>
      <c r="K120" s="6"/>
      <c r="L120" s="6"/>
      <c r="M120" s="6"/>
    </row>
    <row r="121" spans="10:13">
      <c r="J121" s="6"/>
      <c r="K121" s="6"/>
      <c r="L121" s="6"/>
      <c r="M121" s="6"/>
    </row>
    <row r="122" spans="10:13">
      <c r="J122" s="6"/>
      <c r="K122" s="6"/>
      <c r="L122" s="6"/>
      <c r="M122" s="6"/>
    </row>
    <row r="123" spans="10:13">
      <c r="J123" s="6"/>
      <c r="K123" s="6"/>
      <c r="L123" s="6"/>
      <c r="M123" s="6"/>
    </row>
    <row r="124" spans="10:13">
      <c r="J124" s="6"/>
      <c r="K124" s="6"/>
      <c r="L124" s="6"/>
      <c r="M124" s="6"/>
    </row>
    <row r="125" spans="10:13">
      <c r="J125" s="6"/>
      <c r="K125" s="6"/>
      <c r="L125" s="6"/>
      <c r="M125" s="6"/>
    </row>
    <row r="126" spans="10:13">
      <c r="J126" s="6"/>
      <c r="K126" s="6"/>
      <c r="L126" s="6"/>
      <c r="M126" s="6"/>
    </row>
    <row r="127" spans="10:13">
      <c r="J127" s="6"/>
      <c r="K127" s="6"/>
      <c r="L127" s="6"/>
      <c r="M127" s="6"/>
    </row>
    <row r="128" spans="10:13">
      <c r="J128" s="6"/>
      <c r="K128" s="6"/>
      <c r="L128" s="6"/>
      <c r="M128" s="6"/>
    </row>
    <row r="129" spans="10:13">
      <c r="J129" s="6"/>
      <c r="K129" s="6"/>
      <c r="L129" s="6"/>
      <c r="M129" s="6"/>
    </row>
    <row r="130" spans="10:13">
      <c r="J130" s="6"/>
      <c r="K130" s="6"/>
      <c r="L130" s="6"/>
      <c r="M130" s="6"/>
    </row>
    <row r="131" spans="10:13">
      <c r="J131" s="6"/>
      <c r="K131" s="6"/>
      <c r="L131" s="6"/>
      <c r="M131" s="6"/>
    </row>
    <row r="132" spans="10:13">
      <c r="J132" s="6"/>
      <c r="K132" s="6"/>
      <c r="L132" s="6"/>
      <c r="M132" s="6"/>
    </row>
    <row r="133" spans="10:13">
      <c r="J133" s="6"/>
      <c r="K133" s="6"/>
      <c r="L133" s="6"/>
      <c r="M133" s="6"/>
    </row>
    <row r="134" spans="10:13">
      <c r="J134" s="6"/>
      <c r="K134" s="6"/>
      <c r="L134" s="6"/>
      <c r="M134" s="6"/>
    </row>
    <row r="135" spans="10:13">
      <c r="J135" s="6"/>
      <c r="K135" s="6"/>
      <c r="L135" s="6"/>
      <c r="M135" s="6"/>
    </row>
    <row r="136" spans="10:13">
      <c r="J136" s="6"/>
      <c r="K136" s="6"/>
      <c r="L136" s="6"/>
      <c r="M136" s="6"/>
    </row>
    <row r="137" spans="10:13">
      <c r="J137" s="6"/>
      <c r="K137" s="6"/>
      <c r="L137" s="6"/>
      <c r="M137" s="6"/>
    </row>
    <row r="138" spans="10:13">
      <c r="J138" s="6"/>
      <c r="K138" s="6"/>
      <c r="L138" s="6"/>
      <c r="M138" s="6"/>
    </row>
    <row r="139" spans="10:13">
      <c r="J139" s="6"/>
      <c r="K139" s="6"/>
      <c r="L139" s="6"/>
      <c r="M139" s="6"/>
    </row>
    <row r="140" spans="10:13">
      <c r="J140" s="6"/>
      <c r="K140" s="6"/>
      <c r="L140" s="6"/>
      <c r="M140" s="6"/>
    </row>
    <row r="141" spans="10:13">
      <c r="J141" s="6"/>
      <c r="K141" s="6"/>
      <c r="L141" s="6"/>
      <c r="M141" s="6"/>
    </row>
    <row r="142" spans="10:13">
      <c r="J142" s="6"/>
      <c r="K142" s="6"/>
      <c r="L142" s="6"/>
      <c r="M142" s="6"/>
    </row>
    <row r="143" spans="10:13">
      <c r="J143" s="6"/>
      <c r="K143" s="6"/>
      <c r="L143" s="6"/>
      <c r="M143" s="6"/>
    </row>
    <row r="144" spans="10:13">
      <c r="J144" s="6"/>
      <c r="K144" s="6"/>
      <c r="L144" s="6"/>
      <c r="M144" s="6"/>
    </row>
    <row r="145" spans="10:13">
      <c r="J145" s="6"/>
      <c r="K145" s="6"/>
      <c r="L145" s="6"/>
      <c r="M145" s="6"/>
    </row>
    <row r="146" spans="10:13">
      <c r="J146" s="6"/>
      <c r="K146" s="6"/>
      <c r="L146" s="6"/>
      <c r="M146" s="6"/>
    </row>
    <row r="147" spans="10:13">
      <c r="J147" s="6"/>
      <c r="K147" s="6"/>
      <c r="L147" s="6"/>
      <c r="M147" s="6"/>
    </row>
    <row r="148" spans="10:13">
      <c r="J148" s="6"/>
      <c r="K148" s="6"/>
      <c r="L148" s="6"/>
      <c r="M148" s="6"/>
    </row>
    <row r="149" spans="10:13">
      <c r="J149" s="6"/>
      <c r="K149" s="6"/>
      <c r="L149" s="6"/>
      <c r="M149" s="6"/>
    </row>
    <row r="150" spans="10:13">
      <c r="J150" s="6"/>
      <c r="K150" s="6"/>
      <c r="L150" s="6"/>
      <c r="M150" s="6"/>
    </row>
    <row r="151" spans="10:13">
      <c r="J151" s="6"/>
      <c r="K151" s="6"/>
      <c r="L151" s="6"/>
      <c r="M151" s="6"/>
    </row>
    <row r="152" spans="10:13">
      <c r="J152" s="6"/>
      <c r="K152" s="6"/>
      <c r="L152" s="6"/>
      <c r="M152" s="6"/>
    </row>
    <row r="153" spans="10:13">
      <c r="J153" s="6"/>
      <c r="K153" s="6"/>
      <c r="L153" s="6"/>
      <c r="M153" s="6"/>
    </row>
    <row r="154" spans="10:13">
      <c r="J154" s="6"/>
      <c r="K154" s="6"/>
      <c r="L154" s="6"/>
      <c r="M154" s="6"/>
    </row>
    <row r="155" spans="10:13">
      <c r="J155" s="6"/>
      <c r="K155" s="6"/>
      <c r="L155" s="6"/>
      <c r="M155" s="6"/>
    </row>
    <row r="156" spans="10:13">
      <c r="J156" s="6"/>
      <c r="K156" s="6"/>
      <c r="L156" s="6"/>
      <c r="M156" s="6"/>
    </row>
    <row r="157" spans="10:13">
      <c r="J157" s="6"/>
      <c r="K157" s="6"/>
      <c r="L157" s="6"/>
      <c r="M157" s="6"/>
    </row>
    <row r="158" spans="10:13">
      <c r="J158" s="6"/>
      <c r="K158" s="6"/>
      <c r="L158" s="6"/>
      <c r="M158" s="6"/>
    </row>
    <row r="159" spans="10:13">
      <c r="J159" s="6"/>
      <c r="K159" s="6"/>
      <c r="L159" s="6"/>
      <c r="M159" s="6"/>
    </row>
    <row r="160" spans="10:13">
      <c r="J160" s="6"/>
      <c r="K160" s="6"/>
      <c r="L160" s="6"/>
      <c r="M160" s="6"/>
    </row>
    <row r="161" spans="10:13">
      <c r="J161" s="6"/>
      <c r="K161" s="6"/>
      <c r="L161" s="6"/>
      <c r="M161" s="6"/>
    </row>
    <row r="162" spans="10:13">
      <c r="J162" s="6"/>
      <c r="K162" s="6"/>
      <c r="L162" s="6"/>
      <c r="M162" s="6"/>
    </row>
    <row r="163" spans="10:13">
      <c r="J163" s="6"/>
      <c r="K163" s="6"/>
      <c r="L163" s="6"/>
      <c r="M163" s="6"/>
    </row>
    <row r="164" spans="10:13">
      <c r="J164" s="6"/>
      <c r="K164" s="6"/>
      <c r="L164" s="6"/>
      <c r="M164" s="6"/>
    </row>
    <row r="165" spans="10:13">
      <c r="J165" s="6"/>
      <c r="K165" s="6"/>
      <c r="L165" s="6"/>
      <c r="M165" s="6"/>
    </row>
    <row r="166" spans="10:13">
      <c r="J166" s="6"/>
      <c r="K166" s="6"/>
      <c r="L166" s="6"/>
      <c r="M166" s="6"/>
    </row>
    <row r="167" spans="10:13">
      <c r="J167" s="6"/>
      <c r="K167" s="6"/>
      <c r="L167" s="6"/>
      <c r="M167" s="6"/>
    </row>
    <row r="168" spans="10:13">
      <c r="J168" s="6"/>
      <c r="K168" s="6"/>
      <c r="L168" s="6"/>
      <c r="M168" s="6"/>
    </row>
    <row r="169" spans="10:13">
      <c r="J169" s="6"/>
      <c r="K169" s="6"/>
      <c r="L169" s="6"/>
      <c r="M169" s="6"/>
    </row>
    <row r="170" spans="10:13">
      <c r="J170" s="6"/>
      <c r="K170" s="6"/>
      <c r="L170" s="6"/>
      <c r="M170" s="6"/>
    </row>
    <row r="171" spans="10:13">
      <c r="J171" s="6"/>
      <c r="K171" s="6"/>
      <c r="L171" s="6"/>
      <c r="M171" s="6"/>
    </row>
    <row r="172" spans="10:13">
      <c r="J172" s="6"/>
      <c r="K172" s="6"/>
      <c r="L172" s="6"/>
      <c r="M172" s="6"/>
    </row>
    <row r="173" spans="10:13">
      <c r="J173" s="6"/>
      <c r="K173" s="6"/>
      <c r="L173" s="6"/>
      <c r="M173" s="6"/>
    </row>
    <row r="174" spans="10:13">
      <c r="J174" s="6"/>
      <c r="K174" s="6"/>
      <c r="L174" s="6"/>
      <c r="M174" s="6"/>
    </row>
    <row r="175" spans="10:13">
      <c r="J175" s="6"/>
      <c r="K175" s="6"/>
      <c r="L175" s="6"/>
      <c r="M175" s="6"/>
    </row>
    <row r="176" spans="10:13">
      <c r="J176" s="6"/>
      <c r="K176" s="6"/>
      <c r="L176" s="6"/>
      <c r="M176" s="6"/>
    </row>
    <row r="177" spans="10:13">
      <c r="J177" s="6"/>
      <c r="K177" s="6"/>
      <c r="L177" s="6"/>
      <c r="M177" s="6"/>
    </row>
    <row r="178" spans="10:13">
      <c r="J178" s="6"/>
      <c r="K178" s="6"/>
      <c r="L178" s="6"/>
      <c r="M178" s="6"/>
    </row>
    <row r="179" spans="10:13">
      <c r="J179" s="6"/>
      <c r="K179" s="6"/>
      <c r="L179" s="6"/>
      <c r="M179" s="6"/>
    </row>
    <row r="180" spans="10:13">
      <c r="J180" s="6"/>
      <c r="K180" s="6"/>
      <c r="L180" s="6"/>
      <c r="M180" s="6"/>
    </row>
    <row r="181" spans="10:13">
      <c r="J181" s="6"/>
      <c r="K181" s="6"/>
      <c r="L181" s="6"/>
      <c r="M181" s="6"/>
    </row>
    <row r="182" spans="10:13">
      <c r="J182" s="6"/>
      <c r="K182" s="6"/>
      <c r="L182" s="6"/>
      <c r="M182" s="6"/>
    </row>
    <row r="183" spans="10:13">
      <c r="J183" s="6"/>
      <c r="K183" s="6"/>
      <c r="L183" s="6"/>
      <c r="M183" s="6"/>
    </row>
    <row r="184" spans="10:13">
      <c r="J184" s="6"/>
      <c r="K184" s="6"/>
      <c r="L184" s="6"/>
      <c r="M184" s="6"/>
    </row>
    <row r="185" spans="10:13">
      <c r="J185" s="6"/>
      <c r="K185" s="6"/>
      <c r="L185" s="6"/>
      <c r="M185" s="6"/>
    </row>
    <row r="186" spans="10:13">
      <c r="J186" s="6"/>
      <c r="K186" s="6"/>
      <c r="L186" s="6"/>
      <c r="M186" s="6"/>
    </row>
    <row r="187" spans="10:13">
      <c r="J187" s="6"/>
      <c r="K187" s="6"/>
      <c r="L187" s="6"/>
      <c r="M187" s="6"/>
    </row>
    <row r="188" spans="10:13">
      <c r="J188" s="6"/>
      <c r="K188" s="6"/>
      <c r="L188" s="6"/>
      <c r="M188" s="6"/>
    </row>
    <row r="189" spans="10:13">
      <c r="J189" s="6"/>
      <c r="K189" s="6"/>
      <c r="L189" s="6"/>
      <c r="M189" s="6"/>
    </row>
    <row r="190" spans="10:13">
      <c r="J190" s="6"/>
      <c r="K190" s="6"/>
      <c r="L190" s="6"/>
      <c r="M190" s="6"/>
    </row>
    <row r="191" spans="10:13">
      <c r="J191" s="6"/>
      <c r="K191" s="6"/>
      <c r="L191" s="6"/>
      <c r="M191" s="6"/>
    </row>
    <row r="192" spans="10:13">
      <c r="J192" s="6"/>
      <c r="K192" s="6"/>
      <c r="L192" s="6"/>
      <c r="M192" s="6"/>
    </row>
    <row r="193" spans="10:13">
      <c r="J193" s="6"/>
      <c r="K193" s="6"/>
      <c r="L193" s="6"/>
      <c r="M193" s="6"/>
    </row>
    <row r="194" spans="10:13">
      <c r="J194" s="6"/>
      <c r="K194" s="6"/>
      <c r="L194" s="6"/>
      <c r="M194" s="6"/>
    </row>
    <row r="195" spans="10:13">
      <c r="J195" s="6"/>
      <c r="K195" s="6"/>
      <c r="L195" s="6"/>
      <c r="M195" s="6"/>
    </row>
    <row r="196" spans="10:13">
      <c r="J196" s="6"/>
      <c r="K196" s="6"/>
      <c r="L196" s="6"/>
      <c r="M196" s="6"/>
    </row>
    <row r="197" spans="10:13">
      <c r="J197" s="6"/>
      <c r="K197" s="6"/>
      <c r="L197" s="6"/>
      <c r="M197" s="6"/>
    </row>
    <row r="198" spans="10:13">
      <c r="J198" s="6"/>
      <c r="K198" s="6"/>
      <c r="L198" s="6"/>
      <c r="M198" s="6"/>
    </row>
    <row r="199" spans="10:13">
      <c r="J199" s="6"/>
      <c r="K199" s="6"/>
      <c r="L199" s="6"/>
      <c r="M199" s="6"/>
    </row>
    <row r="200" spans="10:13">
      <c r="J200" s="6"/>
      <c r="K200" s="6"/>
      <c r="L200" s="6"/>
      <c r="M200" s="6"/>
    </row>
    <row r="201" spans="10:13">
      <c r="J201" s="6"/>
      <c r="K201" s="6"/>
      <c r="L201" s="6"/>
      <c r="M201" s="6"/>
    </row>
    <row r="202" spans="10:13">
      <c r="J202" s="6"/>
      <c r="K202" s="6"/>
      <c r="L202" s="6"/>
      <c r="M202" s="6"/>
    </row>
    <row r="203" spans="10:13">
      <c r="J203" s="6"/>
      <c r="K203" s="6"/>
      <c r="L203" s="6"/>
      <c r="M203" s="6"/>
    </row>
    <row r="204" spans="10:13">
      <c r="J204" s="6"/>
      <c r="K204" s="6"/>
      <c r="L204" s="6"/>
      <c r="M204" s="6"/>
    </row>
    <row r="205" spans="10:13">
      <c r="J205" s="6"/>
      <c r="K205" s="6"/>
      <c r="L205" s="6"/>
      <c r="M205" s="6"/>
    </row>
    <row r="206" spans="10:13">
      <c r="J206" s="6"/>
      <c r="K206" s="6"/>
      <c r="L206" s="6"/>
      <c r="M206" s="6"/>
    </row>
    <row r="207" spans="10:13">
      <c r="J207" s="6"/>
      <c r="K207" s="6"/>
      <c r="L207" s="6"/>
      <c r="M207" s="6"/>
    </row>
    <row r="208" spans="10:13">
      <c r="J208" s="6"/>
      <c r="K208" s="6"/>
      <c r="L208" s="6"/>
      <c r="M208" s="6"/>
    </row>
    <row r="209" spans="10:13">
      <c r="J209" s="6"/>
      <c r="K209" s="6"/>
      <c r="L209" s="6"/>
      <c r="M209" s="6"/>
    </row>
    <row r="210" spans="10:13">
      <c r="J210" s="6"/>
      <c r="K210" s="6"/>
      <c r="L210" s="6"/>
      <c r="M210" s="6"/>
    </row>
    <row r="211" spans="10:13">
      <c r="J211" s="6"/>
      <c r="K211" s="6"/>
      <c r="L211" s="6"/>
      <c r="M211" s="6"/>
    </row>
    <row r="212" spans="10:13">
      <c r="J212" s="6"/>
      <c r="K212" s="6"/>
      <c r="L212" s="6"/>
      <c r="M212" s="6"/>
    </row>
    <row r="213" spans="10:13">
      <c r="J213" s="6"/>
      <c r="K213" s="6"/>
      <c r="L213" s="6"/>
      <c r="M213" s="6"/>
    </row>
    <row r="214" spans="10:13">
      <c r="J214" s="6"/>
      <c r="K214" s="6"/>
      <c r="L214" s="6"/>
      <c r="M214" s="6"/>
    </row>
    <row r="215" spans="10:13">
      <c r="J215" s="6"/>
      <c r="K215" s="6"/>
      <c r="L215" s="6"/>
      <c r="M215" s="6"/>
    </row>
    <row r="216" spans="10:13">
      <c r="J216" s="6"/>
      <c r="K216" s="6"/>
      <c r="L216" s="6"/>
      <c r="M216" s="6"/>
    </row>
    <row r="217" spans="10:13">
      <c r="J217" s="6"/>
      <c r="K217" s="6"/>
      <c r="L217" s="6"/>
      <c r="M217" s="6"/>
    </row>
    <row r="218" spans="10:13">
      <c r="J218" s="6"/>
      <c r="K218" s="6"/>
      <c r="L218" s="6"/>
      <c r="M218" s="6"/>
    </row>
    <row r="219" spans="10:13">
      <c r="J219" s="6"/>
      <c r="K219" s="6"/>
      <c r="L219" s="6"/>
      <c r="M219" s="6"/>
    </row>
    <row r="220" spans="10:13">
      <c r="J220" s="6"/>
      <c r="K220" s="6"/>
      <c r="L220" s="6"/>
      <c r="M220" s="6"/>
    </row>
    <row r="221" spans="10:13">
      <c r="J221" s="6"/>
      <c r="K221" s="6"/>
      <c r="L221" s="6"/>
      <c r="M221" s="6"/>
    </row>
    <row r="222" spans="10:13">
      <c r="J222" s="6"/>
      <c r="K222" s="6"/>
      <c r="L222" s="6"/>
      <c r="M222" s="6"/>
    </row>
    <row r="223" spans="10:13">
      <c r="J223" s="6"/>
      <c r="K223" s="6"/>
      <c r="L223" s="6"/>
      <c r="M223" s="6"/>
    </row>
    <row r="224" spans="10:13">
      <c r="J224" s="6"/>
      <c r="K224" s="6"/>
      <c r="L224" s="6"/>
      <c r="M224" s="6"/>
    </row>
  </sheetData>
  <mergeCells count="20">
    <mergeCell ref="A90:C90"/>
    <mergeCell ref="A88:C88"/>
    <mergeCell ref="L89:M89"/>
    <mergeCell ref="A89:K89"/>
    <mergeCell ref="K101:M101"/>
    <mergeCell ref="L93:M93"/>
    <mergeCell ref="A92:C92"/>
    <mergeCell ref="A91:C91"/>
    <mergeCell ref="A93:K93"/>
    <mergeCell ref="A72:A77"/>
    <mergeCell ref="M3:M4"/>
    <mergeCell ref="A1:M1"/>
    <mergeCell ref="A2:M2"/>
    <mergeCell ref="J3:J4"/>
    <mergeCell ref="K3:K4"/>
    <mergeCell ref="L3:L4"/>
    <mergeCell ref="A3:A4"/>
    <mergeCell ref="B3:B4"/>
    <mergeCell ref="C3:C4"/>
    <mergeCell ref="D3:I3"/>
  </mergeCells>
  <phoneticPr fontId="0" type="noConversion"/>
  <printOptions horizontalCentered="1"/>
  <pageMargins left="0.78740157480314965" right="0.19685039370078741" top="0.74803149606299213" bottom="0.55118110236220474" header="0" footer="0"/>
  <pageSetup paperSize="9" scale="70" fitToHeight="0" orientation="portrait" useFirstPageNumber="1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rlaskowski</dc:creator>
  <cp:lastModifiedBy>ITBS Iława3</cp:lastModifiedBy>
  <cp:lastPrinted>2026-05-21T06:52:00Z</cp:lastPrinted>
  <dcterms:created xsi:type="dcterms:W3CDTF">2010-02-23T10:21:11Z</dcterms:created>
  <dcterms:modified xsi:type="dcterms:W3CDTF">2026-05-21T06:54:06Z</dcterms:modified>
</cp:coreProperties>
</file>