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0\Desktop\pzp\przetargi\2026\11 - Okna GM\"/>
    </mc:Choice>
  </mc:AlternateContent>
  <xr:revisionPtr revIDLastSave="0" documentId="13_ncr:1_{22D211D7-C1EF-4CF6-9A3C-F26291BBC7FC}" xr6:coauthVersionLast="47" xr6:coauthVersionMax="47" xr10:uidLastSave="{00000000-0000-0000-0000-000000000000}"/>
  <bookViews>
    <workbookView xWindow="30" yWindow="3510" windowWidth="28770" windowHeight="11685" xr2:uid="{C8585CA5-47E2-4066-9316-091D126ED845}"/>
  </bookViews>
  <sheets>
    <sheet name="Arkusz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83" i="2" l="1"/>
  <c r="L83" i="2"/>
  <c r="I81" i="2"/>
  <c r="H81" i="2"/>
  <c r="I73" i="2"/>
  <c r="H73" i="2"/>
  <c r="I72" i="2"/>
  <c r="H72" i="2"/>
  <c r="I62" i="2"/>
  <c r="H62" i="2"/>
  <c r="I61" i="2"/>
  <c r="H61" i="2"/>
  <c r="I16" i="2"/>
  <c r="H16" i="2"/>
  <c r="I7" i="2"/>
  <c r="H7" i="2"/>
  <c r="I82" i="2"/>
  <c r="H82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6" i="2"/>
  <c r="D6" i="2"/>
  <c r="E5" i="2"/>
  <c r="D5" i="2"/>
  <c r="E4" i="2"/>
  <c r="D4" i="2"/>
  <c r="E3" i="2"/>
  <c r="D3" i="2"/>
  <c r="H40" i="2" l="1"/>
  <c r="I40" i="2"/>
  <c r="I23" i="2"/>
  <c r="H23" i="2"/>
  <c r="H3" i="2"/>
  <c r="I3" i="2"/>
  <c r="I60" i="2"/>
  <c r="H60" i="2"/>
  <c r="H59" i="2"/>
  <c r="I59" i="2"/>
  <c r="H58" i="2"/>
  <c r="I58" i="2"/>
  <c r="H57" i="2"/>
  <c r="I57" i="2"/>
  <c r="H56" i="2"/>
  <c r="I56" i="2"/>
  <c r="I55" i="2"/>
  <c r="H55" i="2"/>
  <c r="H54" i="2"/>
  <c r="I54" i="2"/>
  <c r="H53" i="2"/>
  <c r="I53" i="2"/>
  <c r="I52" i="2"/>
  <c r="H52" i="2"/>
  <c r="H51" i="2"/>
  <c r="I51" i="2"/>
  <c r="I50" i="2"/>
  <c r="H50" i="2"/>
  <c r="H49" i="2"/>
  <c r="I49" i="2"/>
  <c r="I48" i="2"/>
  <c r="H48" i="2"/>
  <c r="H47" i="2"/>
  <c r="I47" i="2"/>
  <c r="H46" i="2"/>
  <c r="I46" i="2"/>
  <c r="I45" i="2"/>
  <c r="H45" i="2"/>
  <c r="H44" i="2"/>
  <c r="I44" i="2"/>
  <c r="I43" i="2"/>
  <c r="H43" i="2"/>
  <c r="H42" i="2"/>
  <c r="I42" i="2"/>
  <c r="H41" i="2"/>
  <c r="I41" i="2"/>
  <c r="I39" i="2"/>
  <c r="H39" i="2"/>
  <c r="H38" i="2"/>
  <c r="I38" i="2"/>
  <c r="I37" i="2"/>
  <c r="H37" i="2"/>
  <c r="I36" i="2"/>
  <c r="H36" i="2"/>
  <c r="H35" i="2"/>
  <c r="I35" i="2"/>
  <c r="I34" i="2"/>
  <c r="H34" i="2"/>
  <c r="H33" i="2"/>
  <c r="I33" i="2"/>
  <c r="I32" i="2"/>
  <c r="H32" i="2"/>
  <c r="I31" i="2"/>
  <c r="H31" i="2"/>
  <c r="H30" i="2"/>
  <c r="I30" i="2"/>
  <c r="H29" i="2"/>
  <c r="I29" i="2"/>
  <c r="I28" i="2"/>
  <c r="H28" i="2"/>
  <c r="H27" i="2"/>
  <c r="I27" i="2"/>
  <c r="H26" i="2"/>
  <c r="I26" i="2"/>
  <c r="H25" i="2"/>
  <c r="I25" i="2"/>
  <c r="I24" i="2"/>
  <c r="H24" i="2"/>
  <c r="I22" i="2"/>
  <c r="H22" i="2"/>
  <c r="I21" i="2"/>
  <c r="H21" i="2"/>
  <c r="I20" i="2"/>
  <c r="H20" i="2"/>
  <c r="I19" i="2"/>
  <c r="H19" i="2"/>
  <c r="I18" i="2"/>
  <c r="H18" i="2"/>
  <c r="H17" i="2"/>
  <c r="I17" i="2"/>
  <c r="I15" i="2"/>
  <c r="H15" i="2"/>
  <c r="I14" i="2"/>
  <c r="H14" i="2"/>
  <c r="H13" i="2"/>
  <c r="I13" i="2"/>
  <c r="H12" i="2"/>
  <c r="I12" i="2"/>
  <c r="H11" i="2"/>
  <c r="I11" i="2"/>
  <c r="I10" i="2"/>
  <c r="H10" i="2"/>
  <c r="H9" i="2"/>
  <c r="I9" i="2"/>
  <c r="H8" i="2"/>
  <c r="H84" i="2" s="1"/>
  <c r="I8" i="2"/>
  <c r="I84" i="2" s="1"/>
  <c r="I6" i="2"/>
  <c r="H6" i="2"/>
  <c r="H5" i="2"/>
  <c r="I5" i="2"/>
  <c r="I4" i="2"/>
  <c r="H4" i="2"/>
  <c r="H83" i="2" s="1"/>
  <c r="H85" i="2" l="1"/>
  <c r="I83" i="2"/>
  <c r="I85" i="2" s="1"/>
  <c r="J83" i="2"/>
</calcChain>
</file>

<file path=xl/sharedStrings.xml><?xml version="1.0" encoding="utf-8"?>
<sst xmlns="http://schemas.openxmlformats.org/spreadsheetml/2006/main" count="53" uniqueCount="53">
  <si>
    <t>Ulica</t>
  </si>
  <si>
    <t>LP.</t>
  </si>
  <si>
    <t>Wymiar poziomy</t>
  </si>
  <si>
    <t>Wymiar pionowy</t>
  </si>
  <si>
    <t>poziom</t>
  </si>
  <si>
    <t>pion</t>
  </si>
  <si>
    <t>Obwód</t>
  </si>
  <si>
    <t>Powierzchnia</t>
  </si>
  <si>
    <t>Wartość netto</t>
  </si>
  <si>
    <t>VAT</t>
  </si>
  <si>
    <t>Wartość brutto</t>
  </si>
  <si>
    <t>Sobieskiego 51A/17</t>
  </si>
  <si>
    <t>Królowej Jadwigi 20/3</t>
  </si>
  <si>
    <t>Smolki 30/3</t>
  </si>
  <si>
    <t>Smolki 25/2</t>
  </si>
  <si>
    <t>Kościuszki 6/10</t>
  </si>
  <si>
    <t>Kosciuszki 29/5A</t>
  </si>
  <si>
    <t>Jagiełły 3/13</t>
  </si>
  <si>
    <t>Kościuszki 4A/1</t>
  </si>
  <si>
    <t>Kościuszki 37/28</t>
  </si>
  <si>
    <t>Grunwaldzka 8/11</t>
  </si>
  <si>
    <t>Jasielska 3/19</t>
  </si>
  <si>
    <t>Jasielska 3/27</t>
  </si>
  <si>
    <t>Niepodległości 4/11</t>
  </si>
  <si>
    <t>Niepodległości 4/4</t>
  </si>
  <si>
    <t>Kolejowa 1/1</t>
  </si>
  <si>
    <t>Jasielska 1/9</t>
  </si>
  <si>
    <t>1 Maja 10/7</t>
  </si>
  <si>
    <t>1 Maja 10A/19</t>
  </si>
  <si>
    <t>1 Maja 16/1</t>
  </si>
  <si>
    <t>1 Maja 18/15</t>
  </si>
  <si>
    <t>Grunwaldzka 4/36</t>
  </si>
  <si>
    <t>Kościuszki 4B/40</t>
  </si>
  <si>
    <t>Niepodległości 8/30</t>
  </si>
  <si>
    <t>Kościuszki 9B/14</t>
  </si>
  <si>
    <t>Brata Alberta 2/11</t>
  </si>
  <si>
    <t>Smolki 19/41</t>
  </si>
  <si>
    <t>Westerplatte 3/17</t>
  </si>
  <si>
    <t>Smolki 19/9</t>
  </si>
  <si>
    <t>Kościuszki 9B/20</t>
  </si>
  <si>
    <t>okna</t>
  </si>
  <si>
    <t>balkony</t>
  </si>
  <si>
    <t>SUMA</t>
  </si>
  <si>
    <t>B100</t>
  </si>
  <si>
    <t>B101</t>
  </si>
  <si>
    <t>B102</t>
  </si>
  <si>
    <t>B103</t>
  </si>
  <si>
    <t>B104</t>
  </si>
  <si>
    <t>B105</t>
  </si>
  <si>
    <t>B106</t>
  </si>
  <si>
    <t>tel. kontaktowy</t>
  </si>
  <si>
    <r>
      <rPr>
        <b/>
        <sz val="18"/>
        <color theme="1"/>
        <rFont val="Times New Roman"/>
        <family val="1"/>
        <charset val="238"/>
      </rPr>
      <t>Wartość usługi wymiany okien drewnianych na PCV w lokalach gminnych</t>
    </r>
    <r>
      <rPr>
        <b/>
        <sz val="14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 25/ZC/26</t>
    </r>
    <r>
      <rPr>
        <b/>
        <sz val="14"/>
        <color theme="1"/>
        <rFont val="Aptos Narrow"/>
        <family val="2"/>
        <scheme val="minor"/>
      </rPr>
      <t xml:space="preserve">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Załącznik nr 2 do Zaproszenia</t>
    </r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 xml:space="preserve">                                                                                                                 </t>
    </r>
    <r>
      <rPr>
        <sz val="11"/>
        <color theme="1"/>
        <rFont val="Aptos Narrow"/>
        <family val="2"/>
        <scheme val="minor"/>
      </rPr>
      <t>Iława, 07.09.2026</t>
    </r>
  </si>
  <si>
    <t>Smolki 19/31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</si>
</sst>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family val="1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ck">
        <color theme="3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ck">
        <color theme="3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ck">
        <color theme="3"/>
      </bottom>
      <diagonal/>
    </border>
    <border>
      <left/>
      <right style="thin">
        <color theme="4"/>
      </right>
      <top/>
      <bottom style="thick">
        <color theme="3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2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0" fillId="0" borderId="0" xfId="0" applyNumberFormat="1"/>
    <xf numFmtId="44" fontId="0" fillId="0" borderId="0" xfId="0" applyNumberFormat="1"/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/>
    <xf numFmtId="2" fontId="4" fillId="0" borderId="0" xfId="0" applyNumberFormat="1" applyFont="1"/>
    <xf numFmtId="2" fontId="6" fillId="0" borderId="0" xfId="0" applyNumberFormat="1" applyFont="1"/>
    <xf numFmtId="0" fontId="0" fillId="0" borderId="5" xfId="0" applyBorder="1"/>
    <xf numFmtId="2" fontId="0" fillId="0" borderId="5" xfId="0" applyNumberFormat="1" applyBorder="1"/>
    <xf numFmtId="0" fontId="0" fillId="0" borderId="3" xfId="0" applyBorder="1"/>
    <xf numFmtId="0" fontId="5" fillId="2" borderId="0" xfId="0" applyFont="1" applyFill="1"/>
    <xf numFmtId="44" fontId="0" fillId="0" borderId="6" xfId="0" applyNumberFormat="1" applyBorder="1"/>
    <xf numFmtId="44" fontId="0" fillId="0" borderId="7" xfId="0" applyNumberFormat="1" applyBorder="1"/>
    <xf numFmtId="44" fontId="0" fillId="0" borderId="8" xfId="0" applyNumberFormat="1" applyBorder="1"/>
    <xf numFmtId="164" fontId="0" fillId="0" borderId="9" xfId="0" applyNumberFormat="1" applyBorder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13" xfId="0" applyNumberFormat="1" applyBorder="1"/>
    <xf numFmtId="44" fontId="0" fillId="0" borderId="14" xfId="0" applyNumberFormat="1" applyBorder="1"/>
    <xf numFmtId="4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ny" xfId="0" builtinId="0"/>
  </cellStyles>
  <dxfs count="16">
    <dxf>
      <numFmt numFmtId="164" formatCode="#,##0.00\ &quot;zł&quot;"/>
      <border diagonalUp="0" diagonalDown="0" outline="0">
        <left/>
        <right style="thin">
          <color theme="4"/>
        </right>
        <top/>
        <bottom style="thin">
          <color theme="4"/>
        </bottom>
      </border>
    </dxf>
    <dxf>
      <numFmt numFmtId="34" formatCode="_-* #,##0.00\ &quot;zł&quot;_-;\-* #,##0.00\ &quot;zł&quot;_-;_-* &quot;-&quot;??\ &quot;zł&quot;_-;_-@_-"/>
    </dxf>
    <dxf>
      <numFmt numFmtId="164" formatCode="#,##0.00\ &quot;zł&quot;"/>
      <border diagonalUp="0" diagonalDown="0" outline="0">
        <left style="thin">
          <color theme="4"/>
        </left>
        <right style="thin">
          <color theme="4"/>
        </right>
        <top/>
        <bottom style="thin">
          <color theme="4"/>
        </bottom>
      </border>
    </dxf>
    <dxf>
      <numFmt numFmtId="34" formatCode="_-* #,##0.00\ &quot;zł&quot;_-;\-* #,##0.00\ &quot;zł&quot;_-;_-* &quot;-&quot;??\ &quot;zł&quot;_-;_-@_-"/>
      <border diagonalUp="0" diagonalDown="0">
        <left style="thin">
          <color theme="4"/>
        </left>
        <right style="thin">
          <color theme="4"/>
        </right>
        <vertical/>
      </border>
    </dxf>
    <dxf>
      <numFmt numFmtId="164" formatCode="#,##0.00\ &quot;zł&quot;"/>
      <border diagonalUp="0" diagonalDown="0" outline="0">
        <left style="thin">
          <color theme="4"/>
        </left>
        <right/>
        <top/>
        <bottom style="thin">
          <color theme="4"/>
        </bottom>
      </border>
    </dxf>
    <dxf>
      <numFmt numFmtId="34" formatCode="_-* #,##0.00\ &quot;zł&quot;_-;\-* #,##0.00\ &quot;zł&quot;_-;_-* &quot;-&quot;??\ &quot;zł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980B93-9D26-433E-BCFD-312195444442}" name="Tabela145" displayName="Tabela145" ref="C2:L83" totalsRowCount="1" headerRowDxfId="15">
  <autoFilter ref="C2:L82" xr:uid="{5A980B93-9D26-433E-BCFD-312195444442}"/>
  <tableColumns count="10">
    <tableColumn id="1" xr3:uid="{C297BB3D-E663-4590-882B-6EF4A266B0C1}" name="LP."/>
    <tableColumn id="2" xr3:uid="{288F1012-22D0-4BE3-BEA9-058B8C62A8B2}" name="Wymiar poziomy" dataDxfId="14">
      <calculatedColumnFormula>F3*10</calculatedColumnFormula>
    </tableColumn>
    <tableColumn id="3" xr3:uid="{18B41247-E942-4EB8-BE85-F05B687B9D25}" name="Wymiar pionowy" totalsRowLabel="okna" dataDxfId="13" totalsRowDxfId="12">
      <calculatedColumnFormula>G3*10</calculatedColumnFormula>
    </tableColumn>
    <tableColumn id="4" xr3:uid="{2B5B9A73-A961-4C21-A42E-ADDD2653437F}" name="poziom" totalsRowDxfId="11"/>
    <tableColumn id="5" xr3:uid="{B584E132-96E6-481F-B78E-7065C6CF613D}" name="pion" totalsRowDxfId="10"/>
    <tableColumn id="6" xr3:uid="{F9C5B8CF-41B5-4AA6-A763-B8F2CD7D853D}" name="Obwód" totalsRowFunction="custom" dataDxfId="9" totalsRowDxfId="8">
      <calculatedColumnFormula>(Tabela145[[#This Row],[Wymiar poziomy]]+Tabela145[[#This Row],[Wymiar pionowy]]+Tabela145[[#This Row],[Wymiar poziomy]]+Tabela145[[#This Row],[Wymiar pionowy]])/1000</calculatedColumnFormula>
      <totalsRowFormula>SUM(H3:H82)</totalsRowFormula>
    </tableColumn>
    <tableColumn id="13" xr3:uid="{F507D865-87E4-46DC-821D-BCC0268E96A2}" name="Powierzchnia" totalsRowFunction="custom" dataDxfId="7" totalsRowDxfId="6">
      <calculatedColumnFormula>(Tabela145[[#This Row],[Wymiar poziomy]]/1000)*(Tabela145[[#This Row],[Wymiar pionowy]]/1000)</calculatedColumnFormula>
      <totalsRowFormula>SUM(I3:I82)</totalsRowFormula>
    </tableColumn>
    <tableColumn id="11" xr3:uid="{515CA12D-8293-4430-9519-66AAE10F5FC9}" name="Wartość netto" totalsRowFunction="custom" dataDxfId="5" totalsRowDxfId="4">
      <totalsRowFormula>SUM(Tabela145[Wartość netto])</totalsRowFormula>
    </tableColumn>
    <tableColumn id="7" xr3:uid="{1427728A-C687-4D5D-B47E-47119C4C324A}" name="VAT" totalsRowFunction="custom" dataDxfId="3" totalsRowDxfId="2">
      <totalsRowFormula>SUM(Tabela145[VAT])</totalsRowFormula>
    </tableColumn>
    <tableColumn id="8" xr3:uid="{7C0016D7-1878-49B4-BC34-466BFBA0EE4D}" name="Wartość brutto" totalsRowFunction="custom" dataDxfId="1" totalsRowDxfId="0">
      <totalsRowFormula>SUM(Tabela145[Wartość brutto])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C7FF-DF02-4F27-94C4-CD0B2A2ED9B1}">
  <sheetPr>
    <pageSetUpPr fitToPage="1"/>
  </sheetPr>
  <dimension ref="A1:L85"/>
  <sheetViews>
    <sheetView tabSelected="1" zoomScaleNormal="100" workbookViewId="0">
      <selection activeCell="H78" sqref="H78"/>
    </sheetView>
  </sheetViews>
  <sheetFormatPr defaultRowHeight="15" x14ac:dyDescent="0.25"/>
  <cols>
    <col min="1" max="1" width="20.140625" bestFit="1" customWidth="1"/>
    <col min="2" max="2" width="20.140625" customWidth="1"/>
    <col min="3" max="3" width="6" bestFit="1" customWidth="1"/>
    <col min="4" max="4" width="17.140625" customWidth="1"/>
    <col min="5" max="5" width="16.42578125" customWidth="1"/>
    <col min="6" max="7" width="0" hidden="1" customWidth="1"/>
    <col min="8" max="8" width="11.85546875" bestFit="1" customWidth="1"/>
    <col min="9" max="9" width="14.85546875" customWidth="1"/>
    <col min="10" max="10" width="15" customWidth="1"/>
    <col min="11" max="11" width="11.28515625" customWidth="1"/>
    <col min="12" max="12" width="15.7109375" customWidth="1"/>
  </cols>
  <sheetData>
    <row r="1" spans="1:12" ht="41.25" customHeight="1" x14ac:dyDescent="0.3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1" t="s">
        <v>0</v>
      </c>
      <c r="B2" s="15" t="s">
        <v>50</v>
      </c>
      <c r="C2" s="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</row>
    <row r="3" spans="1:12" x14ac:dyDescent="0.25">
      <c r="A3" s="39" t="s">
        <v>11</v>
      </c>
      <c r="B3" s="33"/>
      <c r="C3">
        <v>1</v>
      </c>
      <c r="D3">
        <f t="shared" ref="D3:E31" si="0">F3*10</f>
        <v>2400</v>
      </c>
      <c r="E3">
        <f t="shared" si="0"/>
        <v>1460</v>
      </c>
      <c r="F3">
        <v>240</v>
      </c>
      <c r="G3">
        <v>146</v>
      </c>
      <c r="H3" s="5">
        <f>(Tabela145[[#This Row],[Wymiar poziomy]]+Tabela145[[#This Row],[Wymiar pionowy]]+Tabela145[[#This Row],[Wymiar poziomy]]+Tabela145[[#This Row],[Wymiar pionowy]])/1000</f>
        <v>7.72</v>
      </c>
      <c r="I3" s="5">
        <f>(Tabela145[[#This Row],[Wymiar poziomy]]/1000)*(Tabela145[[#This Row],[Wymiar pionowy]]/1000)</f>
        <v>3.504</v>
      </c>
      <c r="J3" s="20"/>
      <c r="K3" s="16"/>
      <c r="L3" s="21"/>
    </row>
    <row r="4" spans="1:12" x14ac:dyDescent="0.25">
      <c r="A4" s="40"/>
      <c r="B4" s="34"/>
      <c r="C4">
        <v>2</v>
      </c>
      <c r="D4">
        <f t="shared" si="0"/>
        <v>1480</v>
      </c>
      <c r="E4">
        <f t="shared" si="0"/>
        <v>1460</v>
      </c>
      <c r="F4">
        <v>148</v>
      </c>
      <c r="G4">
        <v>146</v>
      </c>
      <c r="H4" s="5">
        <f>(Tabela145[[#This Row],[Wymiar poziomy]]+Tabela145[[#This Row],[Wymiar pionowy]]+Tabela145[[#This Row],[Wymiar poziomy]]+Tabela145[[#This Row],[Wymiar pionowy]])/1000</f>
        <v>5.88</v>
      </c>
      <c r="I4" s="5">
        <f>(Tabela145[[#This Row],[Wymiar poziomy]]/1000)*(Tabela145[[#This Row],[Wymiar pionowy]]/1000)</f>
        <v>2.1608000000000001</v>
      </c>
      <c r="J4" s="22"/>
      <c r="K4" s="17"/>
      <c r="L4" s="23"/>
    </row>
    <row r="5" spans="1:12" x14ac:dyDescent="0.25">
      <c r="A5" s="40"/>
      <c r="B5" s="34"/>
      <c r="C5">
        <v>3</v>
      </c>
      <c r="D5">
        <f t="shared" si="0"/>
        <v>1480</v>
      </c>
      <c r="E5">
        <f t="shared" si="0"/>
        <v>1460</v>
      </c>
      <c r="F5">
        <v>148</v>
      </c>
      <c r="G5">
        <v>146</v>
      </c>
      <c r="H5" s="5">
        <f>(Tabela145[[#This Row],[Wymiar poziomy]]+Tabela145[[#This Row],[Wymiar pionowy]]+Tabela145[[#This Row],[Wymiar poziomy]]+Tabela145[[#This Row],[Wymiar pionowy]])/1000</f>
        <v>5.88</v>
      </c>
      <c r="I5" s="5">
        <f>(Tabela145[[#This Row],[Wymiar poziomy]]/1000)*(Tabela145[[#This Row],[Wymiar pionowy]]/1000)</f>
        <v>2.1608000000000001</v>
      </c>
      <c r="J5" s="22"/>
      <c r="K5" s="17"/>
      <c r="L5" s="23"/>
    </row>
    <row r="6" spans="1:12" x14ac:dyDescent="0.25">
      <c r="A6" s="40"/>
      <c r="B6" s="34"/>
      <c r="C6">
        <v>4</v>
      </c>
      <c r="D6">
        <f t="shared" si="0"/>
        <v>1480</v>
      </c>
      <c r="E6">
        <f t="shared" si="0"/>
        <v>1460</v>
      </c>
      <c r="F6">
        <v>148</v>
      </c>
      <c r="G6">
        <v>146</v>
      </c>
      <c r="H6" s="5">
        <f>(Tabela145[[#This Row],[Wymiar poziomy]]+Tabela145[[#This Row],[Wymiar pionowy]]+Tabela145[[#This Row],[Wymiar poziomy]]+Tabela145[[#This Row],[Wymiar pionowy]])/1000</f>
        <v>5.88</v>
      </c>
      <c r="I6" s="5">
        <f>(Tabela145[[#This Row],[Wymiar poziomy]]/1000)*(Tabela145[[#This Row],[Wymiar pionowy]]/1000)</f>
        <v>2.1608000000000001</v>
      </c>
      <c r="J6" s="22"/>
      <c r="K6" s="17"/>
      <c r="L6" s="23"/>
    </row>
    <row r="7" spans="1:12" x14ac:dyDescent="0.25">
      <c r="A7" s="41"/>
      <c r="B7" s="35"/>
      <c r="C7" t="s">
        <v>43</v>
      </c>
      <c r="D7">
        <v>900</v>
      </c>
      <c r="E7">
        <v>2050</v>
      </c>
      <c r="H7" s="5">
        <f>(Tabela145[[#This Row],[Wymiar poziomy]]+Tabela145[[#This Row],[Wymiar pionowy]]+Tabela145[[#This Row],[Wymiar poziomy]]+Tabela145[[#This Row],[Wymiar pionowy]])/1000</f>
        <v>5.9</v>
      </c>
      <c r="I7" s="5">
        <f>(Tabela145[[#This Row],[Wymiar poziomy]]/1000)*(Tabela145[[#This Row],[Wymiar pionowy]]/1000)</f>
        <v>1.845</v>
      </c>
      <c r="J7" s="22"/>
      <c r="K7" s="17"/>
      <c r="L7" s="23"/>
    </row>
    <row r="8" spans="1:12" x14ac:dyDescent="0.25">
      <c r="A8" s="37" t="s">
        <v>12</v>
      </c>
      <c r="B8" s="37"/>
      <c r="C8">
        <v>5</v>
      </c>
      <c r="D8">
        <f t="shared" si="0"/>
        <v>1100</v>
      </c>
      <c r="E8">
        <f t="shared" si="0"/>
        <v>1600</v>
      </c>
      <c r="F8">
        <v>110</v>
      </c>
      <c r="G8">
        <v>160</v>
      </c>
      <c r="H8" s="5">
        <f>(Tabela145[[#This Row],[Wymiar poziomy]]+Tabela145[[#This Row],[Wymiar pionowy]]+Tabela145[[#This Row],[Wymiar poziomy]]+Tabela145[[#This Row],[Wymiar pionowy]])/1000</f>
        <v>5.4</v>
      </c>
      <c r="I8" s="5">
        <f>(Tabela145[[#This Row],[Wymiar poziomy]]/1000)*(Tabela145[[#This Row],[Wymiar pionowy]]/1000)</f>
        <v>1.7600000000000002</v>
      </c>
      <c r="J8" s="22"/>
      <c r="K8" s="17"/>
      <c r="L8" s="23"/>
    </row>
    <row r="9" spans="1:12" x14ac:dyDescent="0.25">
      <c r="A9" s="37"/>
      <c r="B9" s="37"/>
      <c r="C9">
        <v>6</v>
      </c>
      <c r="D9">
        <f t="shared" si="0"/>
        <v>1100</v>
      </c>
      <c r="E9">
        <f t="shared" si="0"/>
        <v>1600</v>
      </c>
      <c r="F9">
        <v>110</v>
      </c>
      <c r="G9">
        <v>160</v>
      </c>
      <c r="H9" s="5">
        <f>(Tabela145[[#This Row],[Wymiar poziomy]]+Tabela145[[#This Row],[Wymiar pionowy]]+Tabela145[[#This Row],[Wymiar poziomy]]+Tabela145[[#This Row],[Wymiar pionowy]])/1000</f>
        <v>5.4</v>
      </c>
      <c r="I9" s="5">
        <f>(Tabela145[[#This Row],[Wymiar poziomy]]/1000)*(Tabela145[[#This Row],[Wymiar pionowy]]/1000)</f>
        <v>1.7600000000000002</v>
      </c>
      <c r="J9" s="22"/>
      <c r="K9" s="17"/>
      <c r="L9" s="23"/>
    </row>
    <row r="10" spans="1:12" x14ac:dyDescent="0.25">
      <c r="A10" s="37" t="s">
        <v>13</v>
      </c>
      <c r="B10" s="37"/>
      <c r="C10">
        <v>7</v>
      </c>
      <c r="D10">
        <f t="shared" si="0"/>
        <v>1400</v>
      </c>
      <c r="E10">
        <f t="shared" si="0"/>
        <v>1450</v>
      </c>
      <c r="F10">
        <v>140</v>
      </c>
      <c r="G10">
        <v>145</v>
      </c>
      <c r="H10" s="5">
        <f>(Tabela145[[#This Row],[Wymiar poziomy]]+Tabela145[[#This Row],[Wymiar pionowy]]+Tabela145[[#This Row],[Wymiar poziomy]]+Tabela145[[#This Row],[Wymiar pionowy]])/1000</f>
        <v>5.7</v>
      </c>
      <c r="I10" s="5">
        <f>(Tabela145[[#This Row],[Wymiar poziomy]]/1000)*(Tabela145[[#This Row],[Wymiar pionowy]]/1000)</f>
        <v>2.0299999999999998</v>
      </c>
      <c r="J10" s="22"/>
      <c r="K10" s="17"/>
      <c r="L10" s="23"/>
    </row>
    <row r="11" spans="1:12" x14ac:dyDescent="0.25">
      <c r="A11" s="37"/>
      <c r="B11" s="37"/>
      <c r="C11">
        <v>8</v>
      </c>
      <c r="D11">
        <f t="shared" si="0"/>
        <v>1400</v>
      </c>
      <c r="E11">
        <f t="shared" si="0"/>
        <v>1450</v>
      </c>
      <c r="F11">
        <v>140</v>
      </c>
      <c r="G11">
        <v>145</v>
      </c>
      <c r="H11" s="5">
        <f>(Tabela145[[#This Row],[Wymiar poziomy]]+Tabela145[[#This Row],[Wymiar pionowy]]+Tabela145[[#This Row],[Wymiar poziomy]]+Tabela145[[#This Row],[Wymiar pionowy]])/1000</f>
        <v>5.7</v>
      </c>
      <c r="I11" s="5">
        <f>(Tabela145[[#This Row],[Wymiar poziomy]]/1000)*(Tabela145[[#This Row],[Wymiar pionowy]]/1000)</f>
        <v>2.0299999999999998</v>
      </c>
      <c r="J11" s="22"/>
      <c r="K11" s="17"/>
      <c r="L11" s="23"/>
    </row>
    <row r="12" spans="1:12" x14ac:dyDescent="0.25">
      <c r="A12" s="37"/>
      <c r="B12" s="37"/>
      <c r="C12">
        <v>9</v>
      </c>
      <c r="D12">
        <f t="shared" si="0"/>
        <v>1120</v>
      </c>
      <c r="E12">
        <f t="shared" si="0"/>
        <v>1450</v>
      </c>
      <c r="F12">
        <v>112</v>
      </c>
      <c r="G12">
        <v>145</v>
      </c>
      <c r="H12" s="5">
        <f>(Tabela145[[#This Row],[Wymiar poziomy]]+Tabela145[[#This Row],[Wymiar pionowy]]+Tabela145[[#This Row],[Wymiar poziomy]]+Tabela145[[#This Row],[Wymiar pionowy]])/1000</f>
        <v>5.14</v>
      </c>
      <c r="I12" s="5">
        <f>(Tabela145[[#This Row],[Wymiar poziomy]]/1000)*(Tabela145[[#This Row],[Wymiar pionowy]]/1000)</f>
        <v>1.6240000000000001</v>
      </c>
      <c r="J12" s="22"/>
      <c r="K12" s="17"/>
      <c r="L12" s="23"/>
    </row>
    <row r="13" spans="1:12" x14ac:dyDescent="0.25">
      <c r="A13" s="39" t="s">
        <v>14</v>
      </c>
      <c r="B13" s="33"/>
      <c r="C13">
        <v>10</v>
      </c>
      <c r="D13">
        <f t="shared" si="0"/>
        <v>1400</v>
      </c>
      <c r="E13">
        <f t="shared" si="0"/>
        <v>1400</v>
      </c>
      <c r="F13">
        <v>140</v>
      </c>
      <c r="G13">
        <v>140</v>
      </c>
      <c r="H13" s="5">
        <f>(Tabela145[[#This Row],[Wymiar poziomy]]+Tabela145[[#This Row],[Wymiar pionowy]]+Tabela145[[#This Row],[Wymiar poziomy]]+Tabela145[[#This Row],[Wymiar pionowy]])/1000</f>
        <v>5.6</v>
      </c>
      <c r="I13" s="5">
        <f>(Tabela145[[#This Row],[Wymiar poziomy]]/1000)*(Tabela145[[#This Row],[Wymiar pionowy]]/1000)</f>
        <v>1.9599999999999997</v>
      </c>
      <c r="J13" s="22"/>
      <c r="K13" s="17"/>
      <c r="L13" s="23"/>
    </row>
    <row r="14" spans="1:12" x14ac:dyDescent="0.25">
      <c r="A14" s="40"/>
      <c r="B14" s="34"/>
      <c r="C14">
        <v>11</v>
      </c>
      <c r="D14">
        <f t="shared" si="0"/>
        <v>1400</v>
      </c>
      <c r="E14">
        <f t="shared" si="0"/>
        <v>1400</v>
      </c>
      <c r="F14">
        <v>140</v>
      </c>
      <c r="G14">
        <v>140</v>
      </c>
      <c r="H14" s="5">
        <f>(Tabela145[[#This Row],[Wymiar poziomy]]+Tabela145[[#This Row],[Wymiar pionowy]]+Tabela145[[#This Row],[Wymiar poziomy]]+Tabela145[[#This Row],[Wymiar pionowy]])/1000</f>
        <v>5.6</v>
      </c>
      <c r="I14" s="5">
        <f>(Tabela145[[#This Row],[Wymiar poziomy]]/1000)*(Tabela145[[#This Row],[Wymiar pionowy]]/1000)</f>
        <v>1.9599999999999997</v>
      </c>
      <c r="J14" s="22"/>
      <c r="K14" s="17"/>
      <c r="L14" s="23"/>
    </row>
    <row r="15" spans="1:12" x14ac:dyDescent="0.25">
      <c r="A15" s="40"/>
      <c r="B15" s="34"/>
      <c r="C15">
        <v>12</v>
      </c>
      <c r="D15">
        <f t="shared" si="0"/>
        <v>1470</v>
      </c>
      <c r="E15">
        <f t="shared" si="0"/>
        <v>1450</v>
      </c>
      <c r="F15">
        <v>147</v>
      </c>
      <c r="G15">
        <v>145</v>
      </c>
      <c r="H15" s="5">
        <f>(Tabela145[[#This Row],[Wymiar poziomy]]+Tabela145[[#This Row],[Wymiar pionowy]]+Tabela145[[#This Row],[Wymiar poziomy]]+Tabela145[[#This Row],[Wymiar pionowy]])/1000</f>
        <v>5.84</v>
      </c>
      <c r="I15" s="5">
        <f>(Tabela145[[#This Row],[Wymiar poziomy]]/1000)*(Tabela145[[#This Row],[Wymiar pionowy]]/1000)</f>
        <v>2.1315</v>
      </c>
      <c r="J15" s="22"/>
      <c r="K15" s="17"/>
      <c r="L15" s="23"/>
    </row>
    <row r="16" spans="1:12" x14ac:dyDescent="0.25">
      <c r="A16" s="41"/>
      <c r="B16" s="35"/>
      <c r="C16" t="s">
        <v>44</v>
      </c>
      <c r="D16">
        <v>900</v>
      </c>
      <c r="E16">
        <v>2050</v>
      </c>
      <c r="H16" s="5">
        <f>(Tabela145[[#This Row],[Wymiar poziomy]]+Tabela145[[#This Row],[Wymiar pionowy]]+Tabela145[[#This Row],[Wymiar poziomy]]+Tabela145[[#This Row],[Wymiar pionowy]])/1000</f>
        <v>5.9</v>
      </c>
      <c r="I16" s="5">
        <f>(Tabela145[[#This Row],[Wymiar poziomy]]/1000)*(Tabela145[[#This Row],[Wymiar pionowy]]/1000)</f>
        <v>1.845</v>
      </c>
      <c r="J16" s="22"/>
      <c r="K16" s="17"/>
      <c r="L16" s="23"/>
    </row>
    <row r="17" spans="1:12" x14ac:dyDescent="0.25">
      <c r="A17" s="37" t="s">
        <v>15</v>
      </c>
      <c r="B17" s="37"/>
      <c r="C17">
        <v>13</v>
      </c>
      <c r="D17">
        <f t="shared" si="0"/>
        <v>600</v>
      </c>
      <c r="E17">
        <f t="shared" si="0"/>
        <v>1400</v>
      </c>
      <c r="F17">
        <v>60</v>
      </c>
      <c r="G17">
        <v>140</v>
      </c>
      <c r="H17" s="5">
        <f>(Tabela145[[#This Row],[Wymiar poziomy]]+Tabela145[[#This Row],[Wymiar pionowy]]+Tabela145[[#This Row],[Wymiar poziomy]]+Tabela145[[#This Row],[Wymiar pionowy]])/1000</f>
        <v>4</v>
      </c>
      <c r="I17" s="5">
        <f>(Tabela145[[#This Row],[Wymiar poziomy]]/1000)*(Tabela145[[#This Row],[Wymiar pionowy]]/1000)</f>
        <v>0.84</v>
      </c>
      <c r="J17" s="22"/>
      <c r="K17" s="17"/>
      <c r="L17" s="23"/>
    </row>
    <row r="18" spans="1:12" x14ac:dyDescent="0.25">
      <c r="A18" s="37"/>
      <c r="B18" s="37"/>
      <c r="C18">
        <v>14</v>
      </c>
      <c r="D18">
        <f t="shared" si="0"/>
        <v>400</v>
      </c>
      <c r="E18">
        <f t="shared" si="0"/>
        <v>1400</v>
      </c>
      <c r="F18">
        <v>40</v>
      </c>
      <c r="G18">
        <v>140</v>
      </c>
      <c r="H18" s="5">
        <f>(Tabela145[[#This Row],[Wymiar poziomy]]+Tabela145[[#This Row],[Wymiar pionowy]]+Tabela145[[#This Row],[Wymiar poziomy]]+Tabela145[[#This Row],[Wymiar pionowy]])/1000</f>
        <v>3.6</v>
      </c>
      <c r="I18" s="5">
        <f>(Tabela145[[#This Row],[Wymiar poziomy]]/1000)*(Tabela145[[#This Row],[Wymiar pionowy]]/1000)</f>
        <v>0.55999999999999994</v>
      </c>
      <c r="J18" s="22"/>
      <c r="K18" s="17"/>
      <c r="L18" s="23"/>
    </row>
    <row r="19" spans="1:12" x14ac:dyDescent="0.25">
      <c r="A19" s="37" t="s">
        <v>16</v>
      </c>
      <c r="B19" s="37"/>
      <c r="C19">
        <v>15</v>
      </c>
      <c r="D19">
        <f t="shared" si="0"/>
        <v>1100</v>
      </c>
      <c r="E19">
        <f t="shared" si="0"/>
        <v>1450</v>
      </c>
      <c r="F19">
        <v>110</v>
      </c>
      <c r="G19">
        <v>145</v>
      </c>
      <c r="H19" s="5">
        <f>(Tabela145[[#This Row],[Wymiar poziomy]]+Tabela145[[#This Row],[Wymiar pionowy]]+Tabela145[[#This Row],[Wymiar poziomy]]+Tabela145[[#This Row],[Wymiar pionowy]])/1000</f>
        <v>5.0999999999999996</v>
      </c>
      <c r="I19" s="5">
        <f>(Tabela145[[#This Row],[Wymiar poziomy]]/1000)*(Tabela145[[#This Row],[Wymiar pionowy]]/1000)</f>
        <v>1.595</v>
      </c>
      <c r="J19" s="22"/>
      <c r="K19" s="17"/>
      <c r="L19" s="23"/>
    </row>
    <row r="20" spans="1:12" x14ac:dyDescent="0.25">
      <c r="A20" s="37"/>
      <c r="B20" s="37"/>
      <c r="C20">
        <v>16</v>
      </c>
      <c r="D20">
        <f t="shared" si="0"/>
        <v>1100</v>
      </c>
      <c r="E20">
        <f t="shared" si="0"/>
        <v>1450</v>
      </c>
      <c r="F20">
        <v>110</v>
      </c>
      <c r="G20">
        <v>145</v>
      </c>
      <c r="H20" s="5">
        <f>(Tabela145[[#This Row],[Wymiar poziomy]]+Tabela145[[#This Row],[Wymiar pionowy]]+Tabela145[[#This Row],[Wymiar poziomy]]+Tabela145[[#This Row],[Wymiar pionowy]])/1000</f>
        <v>5.0999999999999996</v>
      </c>
      <c r="I20" s="5">
        <f>(Tabela145[[#This Row],[Wymiar poziomy]]/1000)*(Tabela145[[#This Row],[Wymiar pionowy]]/1000)</f>
        <v>1.595</v>
      </c>
      <c r="J20" s="22"/>
      <c r="K20" s="17"/>
      <c r="L20" s="23"/>
    </row>
    <row r="21" spans="1:12" x14ac:dyDescent="0.25">
      <c r="A21" s="37" t="s">
        <v>17</v>
      </c>
      <c r="B21" s="37"/>
      <c r="C21">
        <v>17</v>
      </c>
      <c r="D21">
        <f>F21*10</f>
        <v>1500</v>
      </c>
      <c r="E21">
        <f>G21*10</f>
        <v>1180</v>
      </c>
      <c r="F21">
        <v>150</v>
      </c>
      <c r="G21">
        <v>118</v>
      </c>
      <c r="H21" s="5">
        <f>(Tabela145[[#This Row],[Wymiar poziomy]]+Tabela145[[#This Row],[Wymiar pionowy]]+Tabela145[[#This Row],[Wymiar poziomy]]+Tabela145[[#This Row],[Wymiar pionowy]])/1000</f>
        <v>5.36</v>
      </c>
      <c r="I21" s="5">
        <f>(Tabela145[[#This Row],[Wymiar poziomy]]/1000)*(Tabela145[[#This Row],[Wymiar pionowy]]/1000)</f>
        <v>1.77</v>
      </c>
      <c r="J21" s="22"/>
      <c r="K21" s="17"/>
      <c r="L21" s="23"/>
    </row>
    <row r="22" spans="1:12" x14ac:dyDescent="0.25">
      <c r="A22" s="37"/>
      <c r="B22" s="37"/>
      <c r="C22">
        <v>18</v>
      </c>
      <c r="D22">
        <f>F22*10</f>
        <v>8800</v>
      </c>
      <c r="E22">
        <f>G22*10</f>
        <v>1180</v>
      </c>
      <c r="F22">
        <v>880</v>
      </c>
      <c r="G22">
        <v>118</v>
      </c>
      <c r="H22" s="5">
        <f>(Tabela145[[#This Row],[Wymiar poziomy]]+Tabela145[[#This Row],[Wymiar pionowy]]+Tabela145[[#This Row],[Wymiar poziomy]]+Tabela145[[#This Row],[Wymiar pionowy]])/1000</f>
        <v>19.96</v>
      </c>
      <c r="I22" s="5">
        <f>(Tabela145[[#This Row],[Wymiar poziomy]]/1000)*(Tabela145[[#This Row],[Wymiar pionowy]]/1000)</f>
        <v>10.384</v>
      </c>
      <c r="J22" s="22"/>
      <c r="K22" s="17"/>
      <c r="L22" s="23"/>
    </row>
    <row r="23" spans="1:12" x14ac:dyDescent="0.25">
      <c r="A23" s="43" t="s">
        <v>18</v>
      </c>
      <c r="B23" s="43"/>
      <c r="C23">
        <v>19</v>
      </c>
      <c r="D23">
        <f t="shared" si="0"/>
        <v>1150</v>
      </c>
      <c r="E23">
        <f t="shared" si="0"/>
        <v>1750</v>
      </c>
      <c r="F23">
        <v>115</v>
      </c>
      <c r="G23">
        <v>175</v>
      </c>
      <c r="H23" s="5">
        <f>(Tabela145[[#This Row],[Wymiar poziomy]]+Tabela145[[#This Row],[Wymiar pionowy]]+Tabela145[[#This Row],[Wymiar poziomy]]+Tabela145[[#This Row],[Wymiar pionowy]])/1000</f>
        <v>5.8</v>
      </c>
      <c r="I23" s="5">
        <f>(Tabela145[[#This Row],[Wymiar poziomy]]/1000)*(Tabela145[[#This Row],[Wymiar pionowy]]/1000)</f>
        <v>2.0124999999999997</v>
      </c>
      <c r="J23" s="22"/>
      <c r="K23" s="17"/>
      <c r="L23" s="23"/>
    </row>
    <row r="24" spans="1:12" x14ac:dyDescent="0.25">
      <c r="A24" s="43"/>
      <c r="B24" s="43"/>
      <c r="C24">
        <v>20</v>
      </c>
      <c r="D24">
        <f t="shared" si="0"/>
        <v>1990</v>
      </c>
      <c r="E24">
        <f t="shared" si="0"/>
        <v>1760</v>
      </c>
      <c r="F24">
        <v>199</v>
      </c>
      <c r="G24">
        <v>176</v>
      </c>
      <c r="H24" s="5">
        <f>(Tabela145[[#This Row],[Wymiar poziomy]]+Tabela145[[#This Row],[Wymiar pionowy]]+Tabela145[[#This Row],[Wymiar poziomy]]+Tabela145[[#This Row],[Wymiar pionowy]])/1000</f>
        <v>7.5</v>
      </c>
      <c r="I24" s="5">
        <f>(Tabela145[[#This Row],[Wymiar poziomy]]/1000)*(Tabela145[[#This Row],[Wymiar pionowy]]/1000)</f>
        <v>3.5024000000000002</v>
      </c>
      <c r="J24" s="22"/>
      <c r="K24" s="17"/>
      <c r="L24" s="23"/>
    </row>
    <row r="25" spans="1:12" x14ac:dyDescent="0.25">
      <c r="A25" s="37" t="s">
        <v>19</v>
      </c>
      <c r="B25" s="37"/>
      <c r="C25">
        <v>21</v>
      </c>
      <c r="D25">
        <f t="shared" si="0"/>
        <v>1760</v>
      </c>
      <c r="E25">
        <f t="shared" si="0"/>
        <v>1450</v>
      </c>
      <c r="F25">
        <v>176</v>
      </c>
      <c r="G25">
        <v>145</v>
      </c>
      <c r="H25" s="5">
        <f>(Tabela145[[#This Row],[Wymiar poziomy]]+Tabela145[[#This Row],[Wymiar pionowy]]+Tabela145[[#This Row],[Wymiar poziomy]]+Tabela145[[#This Row],[Wymiar pionowy]])/1000</f>
        <v>6.42</v>
      </c>
      <c r="I25" s="5">
        <f>(Tabela145[[#This Row],[Wymiar poziomy]]/1000)*(Tabela145[[#This Row],[Wymiar pionowy]]/1000)</f>
        <v>2.552</v>
      </c>
      <c r="J25" s="22"/>
      <c r="K25" s="17"/>
      <c r="L25" s="23"/>
    </row>
    <row r="26" spans="1:12" x14ac:dyDescent="0.25">
      <c r="A26" s="37"/>
      <c r="B26" s="37"/>
      <c r="C26">
        <v>22</v>
      </c>
      <c r="D26">
        <f t="shared" si="0"/>
        <v>1760</v>
      </c>
      <c r="E26">
        <f t="shared" si="0"/>
        <v>1450</v>
      </c>
      <c r="F26">
        <v>176</v>
      </c>
      <c r="G26">
        <v>145</v>
      </c>
      <c r="H26" s="5">
        <f>(Tabela145[[#This Row],[Wymiar poziomy]]+Tabela145[[#This Row],[Wymiar pionowy]]+Tabela145[[#This Row],[Wymiar poziomy]]+Tabela145[[#This Row],[Wymiar pionowy]])/1000</f>
        <v>6.42</v>
      </c>
      <c r="I26" s="5">
        <f>(Tabela145[[#This Row],[Wymiar poziomy]]/1000)*(Tabela145[[#This Row],[Wymiar pionowy]]/1000)</f>
        <v>2.552</v>
      </c>
      <c r="J26" s="22"/>
      <c r="K26" s="17"/>
      <c r="L26" s="23"/>
    </row>
    <row r="27" spans="1:12" x14ac:dyDescent="0.25">
      <c r="A27" s="37" t="s">
        <v>20</v>
      </c>
      <c r="B27" s="37"/>
      <c r="C27">
        <v>23</v>
      </c>
      <c r="D27">
        <f t="shared" si="0"/>
        <v>1500</v>
      </c>
      <c r="E27">
        <f t="shared" si="0"/>
        <v>1480</v>
      </c>
      <c r="F27">
        <v>150</v>
      </c>
      <c r="G27">
        <v>148</v>
      </c>
      <c r="H27" s="5">
        <f>(Tabela145[[#This Row],[Wymiar poziomy]]+Tabela145[[#This Row],[Wymiar pionowy]]+Tabela145[[#This Row],[Wymiar poziomy]]+Tabela145[[#This Row],[Wymiar pionowy]])/1000</f>
        <v>5.96</v>
      </c>
      <c r="I27" s="5">
        <f>(Tabela145[[#This Row],[Wymiar poziomy]]/1000)*(Tabela145[[#This Row],[Wymiar pionowy]]/1000)</f>
        <v>2.2199999999999998</v>
      </c>
      <c r="J27" s="22"/>
      <c r="K27" s="17"/>
      <c r="L27" s="23"/>
    </row>
    <row r="28" spans="1:12" x14ac:dyDescent="0.25">
      <c r="A28" s="37"/>
      <c r="B28" s="37"/>
      <c r="C28">
        <v>24</v>
      </c>
      <c r="D28">
        <f t="shared" si="0"/>
        <v>1480</v>
      </c>
      <c r="E28">
        <f t="shared" si="0"/>
        <v>1480</v>
      </c>
      <c r="F28">
        <v>148</v>
      </c>
      <c r="G28">
        <v>148</v>
      </c>
      <c r="H28" s="5">
        <f>(Tabela145[[#This Row],[Wymiar poziomy]]+Tabela145[[#This Row],[Wymiar pionowy]]+Tabela145[[#This Row],[Wymiar poziomy]]+Tabela145[[#This Row],[Wymiar pionowy]])/1000</f>
        <v>5.92</v>
      </c>
      <c r="I28" s="5">
        <f>(Tabela145[[#This Row],[Wymiar poziomy]]/1000)*(Tabela145[[#This Row],[Wymiar pionowy]]/1000)</f>
        <v>2.1903999999999999</v>
      </c>
      <c r="J28" s="22"/>
      <c r="K28" s="17"/>
      <c r="L28" s="23"/>
    </row>
    <row r="29" spans="1:12" x14ac:dyDescent="0.25">
      <c r="A29" s="37"/>
      <c r="B29" s="37"/>
      <c r="C29">
        <v>25</v>
      </c>
      <c r="D29">
        <f t="shared" si="0"/>
        <v>1490</v>
      </c>
      <c r="E29">
        <f t="shared" si="0"/>
        <v>1510</v>
      </c>
      <c r="F29">
        <v>149</v>
      </c>
      <c r="G29">
        <v>151</v>
      </c>
      <c r="H29" s="5">
        <f>(Tabela145[[#This Row],[Wymiar poziomy]]+Tabela145[[#This Row],[Wymiar pionowy]]+Tabela145[[#This Row],[Wymiar poziomy]]+Tabela145[[#This Row],[Wymiar pionowy]])/1000</f>
        <v>6</v>
      </c>
      <c r="I29" s="5">
        <f>(Tabela145[[#This Row],[Wymiar poziomy]]/1000)*(Tabela145[[#This Row],[Wymiar pionowy]]/1000)</f>
        <v>2.2498999999999998</v>
      </c>
      <c r="J29" s="22"/>
      <c r="K29" s="17"/>
      <c r="L29" s="23"/>
    </row>
    <row r="30" spans="1:12" x14ac:dyDescent="0.25">
      <c r="A30" s="37"/>
      <c r="B30" s="37"/>
      <c r="C30">
        <v>26</v>
      </c>
      <c r="D30">
        <f t="shared" si="0"/>
        <v>720</v>
      </c>
      <c r="E30">
        <f t="shared" si="0"/>
        <v>900</v>
      </c>
      <c r="F30">
        <v>72</v>
      </c>
      <c r="G30">
        <v>90</v>
      </c>
      <c r="H30" s="5">
        <f>(Tabela145[[#This Row],[Wymiar poziomy]]+Tabela145[[#This Row],[Wymiar pionowy]]+Tabela145[[#This Row],[Wymiar poziomy]]+Tabela145[[#This Row],[Wymiar pionowy]])/1000</f>
        <v>3.24</v>
      </c>
      <c r="I30" s="5">
        <f>(Tabela145[[#This Row],[Wymiar poziomy]]/1000)*(Tabela145[[#This Row],[Wymiar pionowy]]/1000)</f>
        <v>0.64800000000000002</v>
      </c>
      <c r="J30" s="22"/>
      <c r="K30" s="17"/>
      <c r="L30" s="23"/>
    </row>
    <row r="31" spans="1:12" ht="22.5" customHeight="1" x14ac:dyDescent="0.25">
      <c r="A31" s="37"/>
      <c r="B31" s="37"/>
      <c r="C31">
        <v>27</v>
      </c>
      <c r="D31">
        <f t="shared" si="0"/>
        <v>1500</v>
      </c>
      <c r="E31">
        <f t="shared" si="0"/>
        <v>1210</v>
      </c>
      <c r="F31">
        <v>150</v>
      </c>
      <c r="G31">
        <v>121</v>
      </c>
      <c r="H31" s="5">
        <f>(Tabela145[[#This Row],[Wymiar poziomy]]+Tabela145[[#This Row],[Wymiar pionowy]]+Tabela145[[#This Row],[Wymiar poziomy]]+Tabela145[[#This Row],[Wymiar pionowy]])/1000</f>
        <v>5.42</v>
      </c>
      <c r="I31" s="5">
        <f>(Tabela145[[#This Row],[Wymiar poziomy]]/1000)*(Tabela145[[#This Row],[Wymiar pionowy]]/1000)</f>
        <v>1.8149999999999999</v>
      </c>
      <c r="J31" s="22"/>
      <c r="K31" s="17"/>
      <c r="L31" s="23"/>
    </row>
    <row r="32" spans="1:12" ht="18.75" customHeight="1" x14ac:dyDescent="0.25">
      <c r="A32" s="37" t="s">
        <v>21</v>
      </c>
      <c r="B32" s="37"/>
      <c r="C32">
        <v>28</v>
      </c>
      <c r="D32">
        <f t="shared" ref="D32:E50" si="1">F32*10</f>
        <v>1080</v>
      </c>
      <c r="E32">
        <f t="shared" si="1"/>
        <v>1520</v>
      </c>
      <c r="F32">
        <v>108</v>
      </c>
      <c r="G32">
        <v>152</v>
      </c>
      <c r="H32" s="5">
        <f>(Tabela145[[#This Row],[Wymiar poziomy]]+Tabela145[[#This Row],[Wymiar pionowy]]+Tabela145[[#This Row],[Wymiar poziomy]]+Tabela145[[#This Row],[Wymiar pionowy]])/1000</f>
        <v>5.2</v>
      </c>
      <c r="I32" s="5">
        <f>(Tabela145[[#This Row],[Wymiar poziomy]]/1000)*(Tabela145[[#This Row],[Wymiar pionowy]]/1000)</f>
        <v>1.6416000000000002</v>
      </c>
      <c r="J32" s="22"/>
      <c r="K32" s="17"/>
      <c r="L32" s="23"/>
    </row>
    <row r="33" spans="1:12" ht="21" customHeight="1" x14ac:dyDescent="0.25">
      <c r="A33" s="37"/>
      <c r="B33" s="37"/>
      <c r="C33">
        <v>29</v>
      </c>
      <c r="D33">
        <f t="shared" si="1"/>
        <v>1080</v>
      </c>
      <c r="E33">
        <f t="shared" si="1"/>
        <v>1440</v>
      </c>
      <c r="F33">
        <v>108</v>
      </c>
      <c r="G33">
        <v>144</v>
      </c>
      <c r="H33" s="5">
        <f>(Tabela145[[#This Row],[Wymiar poziomy]]+Tabela145[[#This Row],[Wymiar pionowy]]+Tabela145[[#This Row],[Wymiar poziomy]]+Tabela145[[#This Row],[Wymiar pionowy]])/1000</f>
        <v>5.04</v>
      </c>
      <c r="I33" s="5">
        <f>(Tabela145[[#This Row],[Wymiar poziomy]]/1000)*(Tabela145[[#This Row],[Wymiar pionowy]]/1000)</f>
        <v>1.5552000000000001</v>
      </c>
      <c r="J33" s="22"/>
      <c r="K33" s="17"/>
      <c r="L33" s="23"/>
    </row>
    <row r="34" spans="1:12" x14ac:dyDescent="0.25">
      <c r="A34" s="37" t="s">
        <v>22</v>
      </c>
      <c r="B34" s="37"/>
      <c r="C34">
        <v>30</v>
      </c>
      <c r="D34">
        <f t="shared" si="1"/>
        <v>1150</v>
      </c>
      <c r="E34">
        <f t="shared" si="1"/>
        <v>1530</v>
      </c>
      <c r="F34">
        <v>115</v>
      </c>
      <c r="G34">
        <v>153</v>
      </c>
      <c r="H34" s="5">
        <f>(Tabela145[[#This Row],[Wymiar poziomy]]+Tabela145[[#This Row],[Wymiar pionowy]]+Tabela145[[#This Row],[Wymiar poziomy]]+Tabela145[[#This Row],[Wymiar pionowy]])/1000</f>
        <v>5.36</v>
      </c>
      <c r="I34" s="5">
        <f>(Tabela145[[#This Row],[Wymiar poziomy]]/1000)*(Tabela145[[#This Row],[Wymiar pionowy]]/1000)</f>
        <v>1.7594999999999998</v>
      </c>
      <c r="J34" s="22"/>
      <c r="K34" s="17"/>
      <c r="L34" s="23"/>
    </row>
    <row r="35" spans="1:12" x14ac:dyDescent="0.25">
      <c r="A35" s="37"/>
      <c r="B35" s="37"/>
      <c r="C35">
        <v>31</v>
      </c>
      <c r="D35">
        <f t="shared" si="1"/>
        <v>1150</v>
      </c>
      <c r="E35">
        <f t="shared" si="1"/>
        <v>1530</v>
      </c>
      <c r="F35">
        <v>115</v>
      </c>
      <c r="G35">
        <v>153</v>
      </c>
      <c r="H35" s="5">
        <f>(Tabela145[[#This Row],[Wymiar poziomy]]+Tabela145[[#This Row],[Wymiar pionowy]]+Tabela145[[#This Row],[Wymiar poziomy]]+Tabela145[[#This Row],[Wymiar pionowy]])/1000</f>
        <v>5.36</v>
      </c>
      <c r="I35" s="5">
        <f>(Tabela145[[#This Row],[Wymiar poziomy]]/1000)*(Tabela145[[#This Row],[Wymiar pionowy]]/1000)</f>
        <v>1.7594999999999998</v>
      </c>
      <c r="J35" s="22"/>
      <c r="K35" s="17"/>
      <c r="L35" s="23"/>
    </row>
    <row r="36" spans="1:12" x14ac:dyDescent="0.25">
      <c r="A36" s="37" t="s">
        <v>23</v>
      </c>
      <c r="B36" s="37"/>
      <c r="C36">
        <v>32</v>
      </c>
      <c r="D36">
        <f t="shared" si="1"/>
        <v>1120</v>
      </c>
      <c r="E36">
        <f t="shared" si="1"/>
        <v>2160</v>
      </c>
      <c r="F36">
        <v>112</v>
      </c>
      <c r="G36">
        <v>216</v>
      </c>
      <c r="H36" s="5">
        <f>(Tabela145[[#This Row],[Wymiar poziomy]]+Tabela145[[#This Row],[Wymiar pionowy]]+Tabela145[[#This Row],[Wymiar poziomy]]+Tabela145[[#This Row],[Wymiar pionowy]])/1000</f>
        <v>6.56</v>
      </c>
      <c r="I36" s="5">
        <f>(Tabela145[[#This Row],[Wymiar poziomy]]/1000)*(Tabela145[[#This Row],[Wymiar pionowy]]/1000)</f>
        <v>2.4192000000000005</v>
      </c>
      <c r="J36" s="22"/>
      <c r="K36" s="17"/>
      <c r="L36" s="23"/>
    </row>
    <row r="37" spans="1:12" x14ac:dyDescent="0.25">
      <c r="A37" s="37"/>
      <c r="B37" s="37"/>
      <c r="C37">
        <v>33</v>
      </c>
      <c r="D37">
        <f t="shared" si="1"/>
        <v>520</v>
      </c>
      <c r="E37">
        <f t="shared" si="1"/>
        <v>2160</v>
      </c>
      <c r="F37">
        <v>52</v>
      </c>
      <c r="G37">
        <v>216</v>
      </c>
      <c r="H37" s="5">
        <f>(Tabela145[[#This Row],[Wymiar poziomy]]+Tabela145[[#This Row],[Wymiar pionowy]]+Tabela145[[#This Row],[Wymiar poziomy]]+Tabela145[[#This Row],[Wymiar pionowy]])/1000</f>
        <v>5.36</v>
      </c>
      <c r="I37" s="5">
        <f>(Tabela145[[#This Row],[Wymiar poziomy]]/1000)*(Tabela145[[#This Row],[Wymiar pionowy]]/1000)</f>
        <v>1.1232000000000002</v>
      </c>
      <c r="J37" s="22"/>
      <c r="K37" s="17"/>
      <c r="L37" s="23"/>
    </row>
    <row r="38" spans="1:12" x14ac:dyDescent="0.25">
      <c r="A38" s="37"/>
      <c r="B38" s="37"/>
      <c r="C38">
        <v>34</v>
      </c>
      <c r="D38">
        <f t="shared" si="1"/>
        <v>500</v>
      </c>
      <c r="E38">
        <f t="shared" si="1"/>
        <v>1300</v>
      </c>
      <c r="F38">
        <v>50</v>
      </c>
      <c r="G38">
        <v>130</v>
      </c>
      <c r="H38" s="5">
        <f>(Tabela145[[#This Row],[Wymiar poziomy]]+Tabela145[[#This Row],[Wymiar pionowy]]+Tabela145[[#This Row],[Wymiar poziomy]]+Tabela145[[#This Row],[Wymiar pionowy]])/1000</f>
        <v>3.6</v>
      </c>
      <c r="I38" s="5">
        <f>(Tabela145[[#This Row],[Wymiar poziomy]]/1000)*(Tabela145[[#This Row],[Wymiar pionowy]]/1000)</f>
        <v>0.65</v>
      </c>
      <c r="J38" s="22"/>
      <c r="K38" s="17"/>
      <c r="L38" s="23"/>
    </row>
    <row r="39" spans="1:12" x14ac:dyDescent="0.25">
      <c r="A39" s="37" t="s">
        <v>24</v>
      </c>
      <c r="B39" s="37"/>
      <c r="C39">
        <v>35</v>
      </c>
      <c r="D39">
        <f t="shared" si="1"/>
        <v>1250</v>
      </c>
      <c r="E39">
        <f t="shared" si="1"/>
        <v>2300</v>
      </c>
      <c r="F39">
        <v>125</v>
      </c>
      <c r="G39">
        <v>230</v>
      </c>
      <c r="H39" s="5">
        <f>(Tabela145[[#This Row],[Wymiar poziomy]]+Tabela145[[#This Row],[Wymiar pionowy]]+Tabela145[[#This Row],[Wymiar poziomy]]+Tabela145[[#This Row],[Wymiar pionowy]])/1000</f>
        <v>7.1</v>
      </c>
      <c r="I39" s="5">
        <f>(Tabela145[[#This Row],[Wymiar poziomy]]/1000)*(Tabela145[[#This Row],[Wymiar pionowy]]/1000)</f>
        <v>2.875</v>
      </c>
      <c r="J39" s="22"/>
      <c r="K39" s="17"/>
      <c r="L39" s="23"/>
    </row>
    <row r="40" spans="1:12" x14ac:dyDescent="0.25">
      <c r="A40" s="37"/>
      <c r="B40" s="37"/>
      <c r="C40">
        <v>36</v>
      </c>
      <c r="D40">
        <f t="shared" si="1"/>
        <v>1250</v>
      </c>
      <c r="E40">
        <f t="shared" si="1"/>
        <v>2300</v>
      </c>
      <c r="F40">
        <v>125</v>
      </c>
      <c r="G40">
        <v>230</v>
      </c>
      <c r="H40" s="5">
        <f>(Tabela145[[#This Row],[Wymiar poziomy]]+Tabela145[[#This Row],[Wymiar pionowy]]+Tabela145[[#This Row],[Wymiar poziomy]]+Tabela145[[#This Row],[Wymiar pionowy]])/1000</f>
        <v>7.1</v>
      </c>
      <c r="I40" s="5">
        <f>(Tabela145[[#This Row],[Wymiar poziomy]]/1000)*(Tabela145[[#This Row],[Wymiar pionowy]]/1000)</f>
        <v>2.875</v>
      </c>
      <c r="J40" s="22"/>
      <c r="K40" s="17"/>
      <c r="L40" s="23"/>
    </row>
    <row r="41" spans="1:12" x14ac:dyDescent="0.25">
      <c r="A41" s="7" t="s">
        <v>25</v>
      </c>
      <c r="B41" s="7"/>
      <c r="C41">
        <v>37</v>
      </c>
      <c r="D41">
        <f t="shared" si="1"/>
        <v>1100</v>
      </c>
      <c r="E41">
        <f t="shared" si="1"/>
        <v>1500</v>
      </c>
      <c r="F41">
        <v>110</v>
      </c>
      <c r="G41">
        <v>150</v>
      </c>
      <c r="H41" s="5">
        <f>(Tabela145[[#This Row],[Wymiar poziomy]]+Tabela145[[#This Row],[Wymiar pionowy]]+Tabela145[[#This Row],[Wymiar poziomy]]+Tabela145[[#This Row],[Wymiar pionowy]])/1000</f>
        <v>5.2</v>
      </c>
      <c r="I41" s="5">
        <f>(Tabela145[[#This Row],[Wymiar poziomy]]/1000)*(Tabela145[[#This Row],[Wymiar pionowy]]/1000)</f>
        <v>1.6500000000000001</v>
      </c>
      <c r="J41" s="22"/>
      <c r="K41" s="17"/>
      <c r="L41" s="23"/>
    </row>
    <row r="42" spans="1:12" x14ac:dyDescent="0.25">
      <c r="A42" s="7" t="s">
        <v>26</v>
      </c>
      <c r="B42" s="7"/>
      <c r="C42">
        <v>38</v>
      </c>
      <c r="D42">
        <f>F42*10</f>
        <v>1150</v>
      </c>
      <c r="E42">
        <f>G42*10</f>
        <v>900</v>
      </c>
      <c r="F42">
        <v>115</v>
      </c>
      <c r="G42">
        <v>90</v>
      </c>
      <c r="H42" s="5">
        <f>(Tabela145[[#This Row],[Wymiar poziomy]]+Tabela145[[#This Row],[Wymiar pionowy]]+Tabela145[[#This Row],[Wymiar poziomy]]+Tabela145[[#This Row],[Wymiar pionowy]])/1000</f>
        <v>4.0999999999999996</v>
      </c>
      <c r="I42" s="5">
        <f>(Tabela145[[#This Row],[Wymiar poziomy]]/1000)*(Tabela145[[#This Row],[Wymiar pionowy]]/1000)</f>
        <v>1.0349999999999999</v>
      </c>
      <c r="J42" s="22"/>
      <c r="K42" s="17"/>
      <c r="L42" s="23"/>
    </row>
    <row r="43" spans="1:12" x14ac:dyDescent="0.25">
      <c r="A43" s="7" t="s">
        <v>27</v>
      </c>
      <c r="B43" s="7"/>
      <c r="C43">
        <v>39</v>
      </c>
      <c r="D43">
        <f t="shared" si="1"/>
        <v>800</v>
      </c>
      <c r="E43">
        <f t="shared" si="1"/>
        <v>1400</v>
      </c>
      <c r="F43">
        <v>80</v>
      </c>
      <c r="G43">
        <v>140</v>
      </c>
      <c r="H43" s="5">
        <f>(Tabela145[[#This Row],[Wymiar poziomy]]+Tabela145[[#This Row],[Wymiar pionowy]]+Tabela145[[#This Row],[Wymiar poziomy]]+Tabela145[[#This Row],[Wymiar pionowy]])/1000</f>
        <v>4.4000000000000004</v>
      </c>
      <c r="I43" s="5">
        <f>(Tabela145[[#This Row],[Wymiar poziomy]]/1000)*(Tabela145[[#This Row],[Wymiar pionowy]]/1000)</f>
        <v>1.1199999999999999</v>
      </c>
      <c r="J43" s="22"/>
      <c r="K43" s="17"/>
      <c r="L43" s="23"/>
    </row>
    <row r="44" spans="1:12" x14ac:dyDescent="0.25">
      <c r="A44" s="4" t="s">
        <v>28</v>
      </c>
      <c r="B44" s="4"/>
      <c r="C44">
        <v>40</v>
      </c>
      <c r="D44">
        <f t="shared" si="1"/>
        <v>1770</v>
      </c>
      <c r="E44">
        <f t="shared" si="1"/>
        <v>1470</v>
      </c>
      <c r="F44">
        <v>177</v>
      </c>
      <c r="G44">
        <v>147</v>
      </c>
      <c r="H44" s="5">
        <f>(Tabela145[[#This Row],[Wymiar poziomy]]+Tabela145[[#This Row],[Wymiar pionowy]]+Tabela145[[#This Row],[Wymiar poziomy]]+Tabela145[[#This Row],[Wymiar pionowy]])/1000</f>
        <v>6.48</v>
      </c>
      <c r="I44" s="5">
        <f>(Tabela145[[#This Row],[Wymiar poziomy]]/1000)*(Tabela145[[#This Row],[Wymiar pionowy]]/1000)</f>
        <v>2.6019000000000001</v>
      </c>
      <c r="J44" s="22"/>
      <c r="K44" s="17"/>
      <c r="L44" s="23"/>
    </row>
    <row r="45" spans="1:12" x14ac:dyDescent="0.25">
      <c r="A45" s="37" t="s">
        <v>29</v>
      </c>
      <c r="B45" s="37"/>
      <c r="C45">
        <v>41</v>
      </c>
      <c r="D45">
        <f t="shared" si="1"/>
        <v>1500</v>
      </c>
      <c r="E45">
        <f t="shared" si="1"/>
        <v>1450</v>
      </c>
      <c r="F45">
        <v>150</v>
      </c>
      <c r="G45">
        <v>145</v>
      </c>
      <c r="H45" s="5">
        <f>(Tabela145[[#This Row],[Wymiar poziomy]]+Tabela145[[#This Row],[Wymiar pionowy]]+Tabela145[[#This Row],[Wymiar poziomy]]+Tabela145[[#This Row],[Wymiar pionowy]])/1000</f>
        <v>5.9</v>
      </c>
      <c r="I45" s="5">
        <f>(Tabela145[[#This Row],[Wymiar poziomy]]/1000)*(Tabela145[[#This Row],[Wymiar pionowy]]/1000)</f>
        <v>2.1749999999999998</v>
      </c>
      <c r="J45" s="22"/>
      <c r="K45" s="17"/>
      <c r="L45" s="23"/>
    </row>
    <row r="46" spans="1:12" x14ac:dyDescent="0.25">
      <c r="A46" s="37"/>
      <c r="B46" s="37"/>
      <c r="C46">
        <v>42</v>
      </c>
      <c r="D46">
        <f t="shared" si="1"/>
        <v>1500</v>
      </c>
      <c r="E46">
        <f t="shared" si="1"/>
        <v>1450</v>
      </c>
      <c r="F46">
        <v>150</v>
      </c>
      <c r="G46">
        <v>145</v>
      </c>
      <c r="H46" s="5">
        <f>(Tabela145[[#This Row],[Wymiar poziomy]]+Tabela145[[#This Row],[Wymiar pionowy]]+Tabela145[[#This Row],[Wymiar poziomy]]+Tabela145[[#This Row],[Wymiar pionowy]])/1000</f>
        <v>5.9</v>
      </c>
      <c r="I46" s="5">
        <f>(Tabela145[[#This Row],[Wymiar poziomy]]/1000)*(Tabela145[[#This Row],[Wymiar pionowy]]/1000)</f>
        <v>2.1749999999999998</v>
      </c>
      <c r="J46" s="22"/>
      <c r="K46" s="17"/>
      <c r="L46" s="23"/>
    </row>
    <row r="47" spans="1:12" x14ac:dyDescent="0.25">
      <c r="A47" s="37"/>
      <c r="B47" s="37"/>
      <c r="C47">
        <v>43</v>
      </c>
      <c r="D47">
        <f t="shared" si="1"/>
        <v>1500</v>
      </c>
      <c r="E47">
        <f t="shared" si="1"/>
        <v>1450</v>
      </c>
      <c r="F47">
        <v>150</v>
      </c>
      <c r="G47">
        <v>145</v>
      </c>
      <c r="H47" s="5">
        <f>(Tabela145[[#This Row],[Wymiar poziomy]]+Tabela145[[#This Row],[Wymiar pionowy]]+Tabela145[[#This Row],[Wymiar poziomy]]+Tabela145[[#This Row],[Wymiar pionowy]])/1000</f>
        <v>5.9</v>
      </c>
      <c r="I47" s="5">
        <f>(Tabela145[[#This Row],[Wymiar poziomy]]/1000)*(Tabela145[[#This Row],[Wymiar pionowy]]/1000)</f>
        <v>2.1749999999999998</v>
      </c>
      <c r="J47" s="22"/>
      <c r="K47" s="17"/>
      <c r="L47" s="23"/>
    </row>
    <row r="48" spans="1:12" x14ac:dyDescent="0.25">
      <c r="A48" s="37"/>
      <c r="B48" s="37"/>
      <c r="C48">
        <v>44</v>
      </c>
      <c r="D48">
        <f t="shared" si="1"/>
        <v>1500</v>
      </c>
      <c r="E48">
        <f t="shared" si="1"/>
        <v>1450</v>
      </c>
      <c r="F48">
        <v>150</v>
      </c>
      <c r="G48">
        <v>145</v>
      </c>
      <c r="H48" s="5">
        <f>(Tabela145[[#This Row],[Wymiar poziomy]]+Tabela145[[#This Row],[Wymiar pionowy]]+Tabela145[[#This Row],[Wymiar poziomy]]+Tabela145[[#This Row],[Wymiar pionowy]])/1000</f>
        <v>5.9</v>
      </c>
      <c r="I48" s="5">
        <f>(Tabela145[[#This Row],[Wymiar poziomy]]/1000)*(Tabela145[[#This Row],[Wymiar pionowy]]/1000)</f>
        <v>2.1749999999999998</v>
      </c>
      <c r="J48" s="22"/>
      <c r="K48" s="17"/>
      <c r="L48" s="23"/>
    </row>
    <row r="49" spans="1:12" x14ac:dyDescent="0.25">
      <c r="A49" s="37"/>
      <c r="B49" s="37"/>
      <c r="C49">
        <v>45</v>
      </c>
      <c r="D49">
        <f t="shared" si="1"/>
        <v>600</v>
      </c>
      <c r="E49">
        <f t="shared" si="1"/>
        <v>550</v>
      </c>
      <c r="F49">
        <v>60</v>
      </c>
      <c r="G49">
        <v>55</v>
      </c>
      <c r="H49" s="5">
        <f>(Tabela145[[#This Row],[Wymiar poziomy]]+Tabela145[[#This Row],[Wymiar pionowy]]+Tabela145[[#This Row],[Wymiar poziomy]]+Tabela145[[#This Row],[Wymiar pionowy]])/1000</f>
        <v>2.2999999999999998</v>
      </c>
      <c r="I49" s="5">
        <f>(Tabela145[[#This Row],[Wymiar poziomy]]/1000)*(Tabela145[[#This Row],[Wymiar pionowy]]/1000)</f>
        <v>0.33</v>
      </c>
      <c r="J49" s="22"/>
      <c r="K49" s="17"/>
      <c r="L49" s="23"/>
    </row>
    <row r="50" spans="1:12" x14ac:dyDescent="0.25">
      <c r="A50" s="37" t="s">
        <v>30</v>
      </c>
      <c r="B50" s="37"/>
      <c r="C50">
        <v>46</v>
      </c>
      <c r="D50">
        <f t="shared" si="1"/>
        <v>600</v>
      </c>
      <c r="E50">
        <f t="shared" si="1"/>
        <v>550</v>
      </c>
      <c r="F50">
        <v>60</v>
      </c>
      <c r="G50">
        <v>55</v>
      </c>
      <c r="H50" s="5">
        <f>(Tabela145[[#This Row],[Wymiar poziomy]]+Tabela145[[#This Row],[Wymiar pionowy]]+Tabela145[[#This Row],[Wymiar poziomy]]+Tabela145[[#This Row],[Wymiar pionowy]])/1000</f>
        <v>2.2999999999999998</v>
      </c>
      <c r="I50" s="5">
        <f>(Tabela145[[#This Row],[Wymiar poziomy]]/1000)*(Tabela145[[#This Row],[Wymiar pionowy]]/1000)</f>
        <v>0.33</v>
      </c>
      <c r="J50" s="22"/>
      <c r="K50" s="17"/>
      <c r="L50" s="23"/>
    </row>
    <row r="51" spans="1:12" x14ac:dyDescent="0.25">
      <c r="A51" s="37"/>
      <c r="B51" s="37"/>
      <c r="C51">
        <v>47</v>
      </c>
      <c r="D51">
        <f t="shared" ref="D51:E60" si="2">F51*10</f>
        <v>600</v>
      </c>
      <c r="E51">
        <f t="shared" si="2"/>
        <v>550</v>
      </c>
      <c r="F51">
        <v>60</v>
      </c>
      <c r="G51">
        <v>55</v>
      </c>
      <c r="H51" s="5">
        <f>(Tabela145[[#This Row],[Wymiar poziomy]]+Tabela145[[#This Row],[Wymiar pionowy]]+Tabela145[[#This Row],[Wymiar poziomy]]+Tabela145[[#This Row],[Wymiar pionowy]])/1000</f>
        <v>2.2999999999999998</v>
      </c>
      <c r="I51" s="5">
        <f>(Tabela145[[#This Row],[Wymiar poziomy]]/1000)*(Tabela145[[#This Row],[Wymiar pionowy]]/1000)</f>
        <v>0.33</v>
      </c>
      <c r="J51" s="22"/>
      <c r="K51" s="17"/>
      <c r="L51" s="23"/>
    </row>
    <row r="52" spans="1:12" x14ac:dyDescent="0.25">
      <c r="A52" s="37"/>
      <c r="B52" s="37"/>
      <c r="C52">
        <v>48</v>
      </c>
      <c r="D52">
        <f t="shared" si="2"/>
        <v>600</v>
      </c>
      <c r="E52">
        <f t="shared" si="2"/>
        <v>550</v>
      </c>
      <c r="F52">
        <v>60</v>
      </c>
      <c r="G52">
        <v>55</v>
      </c>
      <c r="H52" s="5">
        <f>(Tabela145[[#This Row],[Wymiar poziomy]]+Tabela145[[#This Row],[Wymiar pionowy]]+Tabela145[[#This Row],[Wymiar poziomy]]+Tabela145[[#This Row],[Wymiar pionowy]])/1000</f>
        <v>2.2999999999999998</v>
      </c>
      <c r="I52" s="5">
        <f>(Tabela145[[#This Row],[Wymiar poziomy]]/1000)*(Tabela145[[#This Row],[Wymiar pionowy]]/1000)</f>
        <v>0.33</v>
      </c>
      <c r="J52" s="22"/>
      <c r="K52" s="17"/>
      <c r="L52" s="23"/>
    </row>
    <row r="53" spans="1:12" x14ac:dyDescent="0.25">
      <c r="A53" s="37"/>
      <c r="B53" s="37"/>
      <c r="C53">
        <v>49</v>
      </c>
      <c r="D53">
        <f t="shared" si="2"/>
        <v>1500</v>
      </c>
      <c r="E53">
        <f t="shared" si="2"/>
        <v>1450</v>
      </c>
      <c r="F53">
        <v>150</v>
      </c>
      <c r="G53">
        <v>145</v>
      </c>
      <c r="H53" s="5">
        <f>(Tabela145[[#This Row],[Wymiar poziomy]]+Tabela145[[#This Row],[Wymiar pionowy]]+Tabela145[[#This Row],[Wymiar poziomy]]+Tabela145[[#This Row],[Wymiar pionowy]])/1000</f>
        <v>5.9</v>
      </c>
      <c r="I53" s="5">
        <f>(Tabela145[[#This Row],[Wymiar poziomy]]/1000)*(Tabela145[[#This Row],[Wymiar pionowy]]/1000)</f>
        <v>2.1749999999999998</v>
      </c>
      <c r="J53" s="22"/>
      <c r="K53" s="17"/>
      <c r="L53" s="23"/>
    </row>
    <row r="54" spans="1:12" x14ac:dyDescent="0.25">
      <c r="A54" s="37" t="s">
        <v>31</v>
      </c>
      <c r="B54" s="37"/>
      <c r="C54">
        <v>50</v>
      </c>
      <c r="D54">
        <f t="shared" si="2"/>
        <v>1460</v>
      </c>
      <c r="E54">
        <f t="shared" si="2"/>
        <v>1410</v>
      </c>
      <c r="F54">
        <v>146</v>
      </c>
      <c r="G54">
        <v>141</v>
      </c>
      <c r="H54" s="5">
        <f>(Tabela145[[#This Row],[Wymiar poziomy]]+Tabela145[[#This Row],[Wymiar pionowy]]+Tabela145[[#This Row],[Wymiar poziomy]]+Tabela145[[#This Row],[Wymiar pionowy]])/1000</f>
        <v>5.74</v>
      </c>
      <c r="I54" s="5">
        <f>(Tabela145[[#This Row],[Wymiar poziomy]]/1000)*(Tabela145[[#This Row],[Wymiar pionowy]]/1000)</f>
        <v>2.0585999999999998</v>
      </c>
      <c r="J54" s="22"/>
      <c r="K54" s="17"/>
      <c r="L54" s="23"/>
    </row>
    <row r="55" spans="1:12" x14ac:dyDescent="0.25">
      <c r="A55" s="37"/>
      <c r="B55" s="37"/>
      <c r="C55">
        <v>51</v>
      </c>
      <c r="D55">
        <f t="shared" si="2"/>
        <v>1460</v>
      </c>
      <c r="E55">
        <f t="shared" si="2"/>
        <v>1410</v>
      </c>
      <c r="F55">
        <v>146</v>
      </c>
      <c r="G55">
        <v>141</v>
      </c>
      <c r="H55" s="5">
        <f>(Tabela145[[#This Row],[Wymiar poziomy]]+Tabela145[[#This Row],[Wymiar pionowy]]+Tabela145[[#This Row],[Wymiar poziomy]]+Tabela145[[#This Row],[Wymiar pionowy]])/1000</f>
        <v>5.74</v>
      </c>
      <c r="I55" s="5">
        <f>(Tabela145[[#This Row],[Wymiar poziomy]]/1000)*(Tabela145[[#This Row],[Wymiar pionowy]]/1000)</f>
        <v>2.0585999999999998</v>
      </c>
      <c r="J55" s="22"/>
      <c r="K55" s="17"/>
      <c r="L55" s="23"/>
    </row>
    <row r="56" spans="1:12" x14ac:dyDescent="0.25">
      <c r="A56" s="37"/>
      <c r="B56" s="37"/>
      <c r="C56">
        <v>52</v>
      </c>
      <c r="D56">
        <f t="shared" si="2"/>
        <v>1460</v>
      </c>
      <c r="E56">
        <f t="shared" si="2"/>
        <v>1410</v>
      </c>
      <c r="F56">
        <v>146</v>
      </c>
      <c r="G56">
        <v>141</v>
      </c>
      <c r="H56" s="5">
        <f>(Tabela145[[#This Row],[Wymiar poziomy]]+Tabela145[[#This Row],[Wymiar pionowy]]+Tabela145[[#This Row],[Wymiar poziomy]]+Tabela145[[#This Row],[Wymiar pionowy]])/1000</f>
        <v>5.74</v>
      </c>
      <c r="I56" s="5">
        <f>(Tabela145[[#This Row],[Wymiar poziomy]]/1000)*(Tabela145[[#This Row],[Wymiar pionowy]]/1000)</f>
        <v>2.0585999999999998</v>
      </c>
      <c r="J56" s="22"/>
      <c r="K56" s="17"/>
      <c r="L56" s="23"/>
    </row>
    <row r="57" spans="1:12" x14ac:dyDescent="0.25">
      <c r="A57" s="37"/>
      <c r="B57" s="37"/>
      <c r="C57">
        <v>53</v>
      </c>
      <c r="D57">
        <f t="shared" si="2"/>
        <v>1460</v>
      </c>
      <c r="E57">
        <f t="shared" si="2"/>
        <v>1410</v>
      </c>
      <c r="F57">
        <v>146</v>
      </c>
      <c r="G57">
        <v>141</v>
      </c>
      <c r="H57" s="5">
        <f>(Tabela145[[#This Row],[Wymiar poziomy]]+Tabela145[[#This Row],[Wymiar pionowy]]+Tabela145[[#This Row],[Wymiar poziomy]]+Tabela145[[#This Row],[Wymiar pionowy]])/1000</f>
        <v>5.74</v>
      </c>
      <c r="I57" s="5">
        <f>(Tabela145[[#This Row],[Wymiar poziomy]]/1000)*(Tabela145[[#This Row],[Wymiar pionowy]]/1000)</f>
        <v>2.0585999999999998</v>
      </c>
      <c r="J57" s="22"/>
      <c r="K57" s="17"/>
      <c r="L57" s="23"/>
    </row>
    <row r="58" spans="1:12" x14ac:dyDescent="0.25">
      <c r="A58" s="37"/>
      <c r="B58" s="37"/>
      <c r="C58">
        <v>54</v>
      </c>
      <c r="D58">
        <f t="shared" si="2"/>
        <v>2320</v>
      </c>
      <c r="E58">
        <f t="shared" si="2"/>
        <v>1410</v>
      </c>
      <c r="F58">
        <v>232</v>
      </c>
      <c r="G58">
        <v>141</v>
      </c>
      <c r="H58" s="5">
        <f>(Tabela145[[#This Row],[Wymiar poziomy]]+Tabela145[[#This Row],[Wymiar pionowy]]+Tabela145[[#This Row],[Wymiar poziomy]]+Tabela145[[#This Row],[Wymiar pionowy]])/1000</f>
        <v>7.46</v>
      </c>
      <c r="I58" s="5">
        <f>(Tabela145[[#This Row],[Wymiar poziomy]]/1000)*(Tabela145[[#This Row],[Wymiar pionowy]]/1000)</f>
        <v>3.2711999999999994</v>
      </c>
      <c r="J58" s="22"/>
      <c r="K58" s="17"/>
      <c r="L58" s="23"/>
    </row>
    <row r="59" spans="1:12" x14ac:dyDescent="0.25">
      <c r="A59" s="30" t="s">
        <v>32</v>
      </c>
      <c r="B59" s="33"/>
      <c r="C59">
        <v>55</v>
      </c>
      <c r="D59">
        <f t="shared" si="2"/>
        <v>1500</v>
      </c>
      <c r="E59">
        <f t="shared" si="2"/>
        <v>1450</v>
      </c>
      <c r="F59">
        <v>150</v>
      </c>
      <c r="G59">
        <v>145</v>
      </c>
      <c r="H59" s="5">
        <f>(Tabela145[[#This Row],[Wymiar poziomy]]+Tabela145[[#This Row],[Wymiar pionowy]]+Tabela145[[#This Row],[Wymiar poziomy]]+Tabela145[[#This Row],[Wymiar pionowy]])/1000</f>
        <v>5.9</v>
      </c>
      <c r="I59" s="5">
        <f>(Tabela145[[#This Row],[Wymiar poziomy]]/1000)*(Tabela145[[#This Row],[Wymiar pionowy]]/1000)</f>
        <v>2.1749999999999998</v>
      </c>
      <c r="J59" s="22"/>
      <c r="K59" s="17"/>
      <c r="L59" s="23"/>
    </row>
    <row r="60" spans="1:12" x14ac:dyDescent="0.25">
      <c r="A60" s="36"/>
      <c r="B60" s="34"/>
      <c r="C60">
        <v>56</v>
      </c>
      <c r="D60">
        <f t="shared" si="2"/>
        <v>1500</v>
      </c>
      <c r="E60">
        <f t="shared" si="2"/>
        <v>1450</v>
      </c>
      <c r="F60">
        <v>150</v>
      </c>
      <c r="G60">
        <v>145</v>
      </c>
      <c r="H60" s="5">
        <f>(Tabela145[[#This Row],[Wymiar poziomy]]+Tabela145[[#This Row],[Wymiar pionowy]]+Tabela145[[#This Row],[Wymiar poziomy]]+Tabela145[[#This Row],[Wymiar pionowy]])/1000</f>
        <v>5.9</v>
      </c>
      <c r="I60" s="5">
        <f>(Tabela145[[#This Row],[Wymiar poziomy]]/1000)*(Tabela145[[#This Row],[Wymiar pionowy]]/1000)</f>
        <v>2.1749999999999998</v>
      </c>
      <c r="J60" s="22"/>
      <c r="K60" s="17"/>
      <c r="L60" s="23"/>
    </row>
    <row r="61" spans="1:12" x14ac:dyDescent="0.25">
      <c r="A61" s="32"/>
      <c r="B61" s="35"/>
      <c r="C61" t="s">
        <v>45</v>
      </c>
      <c r="D61">
        <v>850</v>
      </c>
      <c r="E61">
        <v>2250</v>
      </c>
      <c r="H61" s="5">
        <f>(Tabela145[[#This Row],[Wymiar poziomy]]+Tabela145[[#This Row],[Wymiar pionowy]]+Tabela145[[#This Row],[Wymiar poziomy]]+Tabela145[[#This Row],[Wymiar pionowy]])/1000</f>
        <v>6.2</v>
      </c>
      <c r="I61" s="5">
        <f>(Tabela145[[#This Row],[Wymiar poziomy]]/1000)*(Tabela145[[#This Row],[Wymiar pionowy]]/1000)</f>
        <v>1.9124999999999999</v>
      </c>
      <c r="J61" s="22"/>
      <c r="K61" s="17"/>
      <c r="L61" s="23"/>
    </row>
    <row r="62" spans="1:12" x14ac:dyDescent="0.25">
      <c r="A62" s="30" t="s">
        <v>33</v>
      </c>
      <c r="B62" s="28"/>
      <c r="C62" t="s">
        <v>46</v>
      </c>
      <c r="D62">
        <v>800</v>
      </c>
      <c r="E62">
        <v>2380</v>
      </c>
      <c r="H62" s="5">
        <f>(Tabela145[[#This Row],[Wymiar poziomy]]+Tabela145[[#This Row],[Wymiar pionowy]]+Tabela145[[#This Row],[Wymiar poziomy]]+Tabela145[[#This Row],[Wymiar pionowy]])/1000</f>
        <v>6.36</v>
      </c>
      <c r="I62" s="5">
        <f>(Tabela145[[#This Row],[Wymiar poziomy]]/1000)*(Tabela145[[#This Row],[Wymiar pionowy]]/1000)</f>
        <v>1.9039999999999999</v>
      </c>
      <c r="J62" s="22"/>
      <c r="K62" s="17"/>
      <c r="L62" s="23"/>
    </row>
    <row r="63" spans="1:12" ht="30" customHeight="1" x14ac:dyDescent="0.25">
      <c r="A63" s="32"/>
      <c r="B63" s="44"/>
      <c r="C63">
        <v>57</v>
      </c>
      <c r="D63">
        <v>1680</v>
      </c>
      <c r="E63">
        <v>1540</v>
      </c>
      <c r="H63" s="5">
        <f>(Tabela145[[#This Row],[Wymiar poziomy]]+Tabela145[[#This Row],[Wymiar pionowy]]+Tabela145[[#This Row],[Wymiar poziomy]]+Tabela145[[#This Row],[Wymiar pionowy]])/1000</f>
        <v>6.44</v>
      </c>
      <c r="I63" s="5">
        <f>(Tabela145[[#This Row],[Wymiar poziomy]]/1000)*(Tabela145[[#This Row],[Wymiar pionowy]]/1000)</f>
        <v>2.5872000000000002</v>
      </c>
      <c r="J63" s="22"/>
      <c r="K63" s="17"/>
      <c r="L63" s="23"/>
    </row>
    <row r="64" spans="1:12" x14ac:dyDescent="0.25">
      <c r="A64" s="37" t="s">
        <v>34</v>
      </c>
      <c r="B64" s="37"/>
      <c r="C64">
        <v>58</v>
      </c>
      <c r="D64">
        <v>1450</v>
      </c>
      <c r="E64">
        <v>1450</v>
      </c>
      <c r="H64" s="5">
        <f>(Tabela145[[#This Row],[Wymiar poziomy]]+Tabela145[[#This Row],[Wymiar pionowy]]+Tabela145[[#This Row],[Wymiar poziomy]]+Tabela145[[#This Row],[Wymiar pionowy]])/1000</f>
        <v>5.8</v>
      </c>
      <c r="I64" s="5">
        <f>(Tabela145[[#This Row],[Wymiar poziomy]]/1000)*(Tabela145[[#This Row],[Wymiar pionowy]]/1000)</f>
        <v>2.1025</v>
      </c>
      <c r="J64" s="22"/>
      <c r="K64" s="17"/>
      <c r="L64" s="23"/>
    </row>
    <row r="65" spans="1:12" x14ac:dyDescent="0.25">
      <c r="A65" s="37"/>
      <c r="B65" s="37"/>
      <c r="C65">
        <v>59</v>
      </c>
      <c r="D65">
        <v>1450</v>
      </c>
      <c r="E65">
        <v>1450</v>
      </c>
      <c r="H65" s="5">
        <f>(Tabela145[[#This Row],[Wymiar poziomy]]+Tabela145[[#This Row],[Wymiar pionowy]]+Tabela145[[#This Row],[Wymiar poziomy]]+Tabela145[[#This Row],[Wymiar pionowy]])/1000</f>
        <v>5.8</v>
      </c>
      <c r="I65" s="5">
        <f>(Tabela145[[#This Row],[Wymiar poziomy]]/1000)*(Tabela145[[#This Row],[Wymiar pionowy]]/1000)</f>
        <v>2.1025</v>
      </c>
      <c r="J65" s="22"/>
      <c r="K65" s="17"/>
      <c r="L65" s="23"/>
    </row>
    <row r="66" spans="1:12" x14ac:dyDescent="0.25">
      <c r="A66" s="37"/>
      <c r="B66" s="37"/>
      <c r="C66">
        <v>60</v>
      </c>
      <c r="D66">
        <v>1450</v>
      </c>
      <c r="E66">
        <v>1450</v>
      </c>
      <c r="H66" s="5">
        <f>(Tabela145[[#This Row],[Wymiar poziomy]]+Tabela145[[#This Row],[Wymiar pionowy]]+Tabela145[[#This Row],[Wymiar poziomy]]+Tabela145[[#This Row],[Wymiar pionowy]])/1000</f>
        <v>5.8</v>
      </c>
      <c r="I66" s="5">
        <f>(Tabela145[[#This Row],[Wymiar poziomy]]/1000)*(Tabela145[[#This Row],[Wymiar pionowy]]/1000)</f>
        <v>2.1025</v>
      </c>
      <c r="J66" s="22"/>
      <c r="K66" s="17"/>
      <c r="L66" s="23"/>
    </row>
    <row r="67" spans="1:12" x14ac:dyDescent="0.25">
      <c r="A67" s="43" t="s">
        <v>35</v>
      </c>
      <c r="B67" s="43"/>
      <c r="C67">
        <v>61</v>
      </c>
      <c r="D67">
        <v>1200</v>
      </c>
      <c r="E67">
        <v>1450</v>
      </c>
      <c r="H67" s="5">
        <f>(Tabela145[[#This Row],[Wymiar poziomy]]+Tabela145[[#This Row],[Wymiar pionowy]]+Tabela145[[#This Row],[Wymiar poziomy]]+Tabela145[[#This Row],[Wymiar pionowy]])/1000</f>
        <v>5.3</v>
      </c>
      <c r="I67" s="5">
        <f>(Tabela145[[#This Row],[Wymiar poziomy]]/1000)*(Tabela145[[#This Row],[Wymiar pionowy]]/1000)</f>
        <v>1.74</v>
      </c>
      <c r="J67" s="22"/>
      <c r="K67" s="17"/>
      <c r="L67" s="23"/>
    </row>
    <row r="68" spans="1:12" x14ac:dyDescent="0.25">
      <c r="A68" s="43"/>
      <c r="B68" s="43"/>
      <c r="C68">
        <v>62</v>
      </c>
      <c r="D68">
        <v>2100</v>
      </c>
      <c r="E68">
        <v>1450</v>
      </c>
      <c r="H68" s="5">
        <f>(Tabela145[[#This Row],[Wymiar poziomy]]+Tabela145[[#This Row],[Wymiar pionowy]]+Tabela145[[#This Row],[Wymiar poziomy]]+Tabela145[[#This Row],[Wymiar pionowy]])/1000</f>
        <v>7.1</v>
      </c>
      <c r="I68" s="5">
        <f>(Tabela145[[#This Row],[Wymiar poziomy]]/1000)*(Tabela145[[#This Row],[Wymiar pionowy]]/1000)</f>
        <v>3.0449999999999999</v>
      </c>
      <c r="J68" s="22"/>
      <c r="K68" s="17"/>
      <c r="L68" s="23"/>
    </row>
    <row r="69" spans="1:12" x14ac:dyDescent="0.25">
      <c r="A69" s="30" t="s">
        <v>36</v>
      </c>
      <c r="B69" s="30"/>
      <c r="C69">
        <v>63</v>
      </c>
      <c r="D69">
        <v>1500</v>
      </c>
      <c r="E69">
        <v>1450</v>
      </c>
      <c r="H69" s="5">
        <f>(Tabela145[[#This Row],[Wymiar poziomy]]+Tabela145[[#This Row],[Wymiar pionowy]]+Tabela145[[#This Row],[Wymiar poziomy]]+Tabela145[[#This Row],[Wymiar pionowy]])/1000</f>
        <v>5.9</v>
      </c>
      <c r="I69" s="5">
        <f>(Tabela145[[#This Row],[Wymiar poziomy]]/1000)*(Tabela145[[#This Row],[Wymiar pionowy]]/1000)</f>
        <v>2.1749999999999998</v>
      </c>
      <c r="J69" s="22"/>
      <c r="K69" s="17"/>
      <c r="L69" s="23"/>
    </row>
    <row r="70" spans="1:12" x14ac:dyDescent="0.25">
      <c r="A70" s="36"/>
      <c r="B70" s="36"/>
      <c r="C70">
        <v>64</v>
      </c>
      <c r="D70">
        <v>2400</v>
      </c>
      <c r="E70">
        <v>1450</v>
      </c>
      <c r="H70" s="5">
        <f>(Tabela145[[#This Row],[Wymiar poziomy]]+Tabela145[[#This Row],[Wymiar pionowy]]+Tabela145[[#This Row],[Wymiar poziomy]]+Tabela145[[#This Row],[Wymiar pionowy]])/1000</f>
        <v>7.7</v>
      </c>
      <c r="I70" s="5">
        <f>(Tabela145[[#This Row],[Wymiar poziomy]]/1000)*(Tabela145[[#This Row],[Wymiar pionowy]]/1000)</f>
        <v>3.48</v>
      </c>
      <c r="J70" s="22"/>
      <c r="K70" s="17"/>
      <c r="L70" s="23"/>
    </row>
    <row r="71" spans="1:12" x14ac:dyDescent="0.25">
      <c r="A71" s="36"/>
      <c r="B71" s="36"/>
      <c r="C71">
        <v>65</v>
      </c>
      <c r="D71">
        <v>2080</v>
      </c>
      <c r="E71">
        <v>1440</v>
      </c>
      <c r="H71" s="5">
        <f>(Tabela145[[#This Row],[Wymiar poziomy]]+Tabela145[[#This Row],[Wymiar pionowy]]+Tabela145[[#This Row],[Wymiar poziomy]]+Tabela145[[#This Row],[Wymiar pionowy]])/1000</f>
        <v>7.04</v>
      </c>
      <c r="I71" s="5">
        <f>(Tabela145[[#This Row],[Wymiar poziomy]]/1000)*(Tabela145[[#This Row],[Wymiar pionowy]]/1000)</f>
        <v>2.9952000000000001</v>
      </c>
      <c r="J71" s="22"/>
      <c r="K71" s="17"/>
      <c r="L71" s="23"/>
    </row>
    <row r="72" spans="1:12" x14ac:dyDescent="0.25">
      <c r="A72" s="32"/>
      <c r="B72" s="32"/>
      <c r="C72" t="s">
        <v>47</v>
      </c>
      <c r="D72">
        <v>900</v>
      </c>
      <c r="E72">
        <v>2200</v>
      </c>
      <c r="H72" s="5">
        <f>(Tabela145[[#This Row],[Wymiar poziomy]]+Tabela145[[#This Row],[Wymiar pionowy]]+Tabela145[[#This Row],[Wymiar poziomy]]+Tabela145[[#This Row],[Wymiar pionowy]])/1000</f>
        <v>6.2</v>
      </c>
      <c r="I72" s="5">
        <f>(Tabela145[[#This Row],[Wymiar poziomy]]/1000)*(Tabela145[[#This Row],[Wymiar pionowy]]/1000)</f>
        <v>1.9800000000000002</v>
      </c>
      <c r="J72" s="22"/>
      <c r="K72" s="17"/>
      <c r="L72" s="23"/>
    </row>
    <row r="73" spans="1:12" x14ac:dyDescent="0.25">
      <c r="A73" s="30" t="s">
        <v>37</v>
      </c>
      <c r="B73" s="30"/>
      <c r="C73" t="s">
        <v>48</v>
      </c>
      <c r="D73">
        <v>880</v>
      </c>
      <c r="E73">
        <v>2250</v>
      </c>
      <c r="H73" s="5">
        <f>(Tabela145[[#This Row],[Wymiar poziomy]]+Tabela145[[#This Row],[Wymiar pionowy]]+Tabela145[[#This Row],[Wymiar poziomy]]+Tabela145[[#This Row],[Wymiar pionowy]])/1000</f>
        <v>6.26</v>
      </c>
      <c r="I73" s="5">
        <f>(Tabela145[[#This Row],[Wymiar poziomy]]/1000)*(Tabela145[[#This Row],[Wymiar pionowy]]/1000)</f>
        <v>1.98</v>
      </c>
      <c r="J73" s="22"/>
      <c r="K73" s="17"/>
      <c r="L73" s="23"/>
    </row>
    <row r="74" spans="1:12" x14ac:dyDescent="0.25">
      <c r="A74" s="36"/>
      <c r="B74" s="36"/>
      <c r="C74">
        <v>66</v>
      </c>
      <c r="D74">
        <v>1150</v>
      </c>
      <c r="E74">
        <v>1420</v>
      </c>
      <c r="H74" s="5">
        <f>(Tabela145[[#This Row],[Wymiar poziomy]]+Tabela145[[#This Row],[Wymiar pionowy]]+Tabela145[[#This Row],[Wymiar poziomy]]+Tabela145[[#This Row],[Wymiar pionowy]])/1000</f>
        <v>5.14</v>
      </c>
      <c r="I74" s="5">
        <f>(Tabela145[[#This Row],[Wymiar poziomy]]/1000)*(Tabela145[[#This Row],[Wymiar pionowy]]/1000)</f>
        <v>1.6329999999999998</v>
      </c>
      <c r="J74" s="22"/>
      <c r="K74" s="17"/>
      <c r="L74" s="23"/>
    </row>
    <row r="75" spans="1:12" x14ac:dyDescent="0.25">
      <c r="A75" s="36"/>
      <c r="B75" s="36"/>
      <c r="C75">
        <v>67</v>
      </c>
      <c r="D75">
        <v>1150</v>
      </c>
      <c r="E75">
        <v>1420</v>
      </c>
      <c r="H75" s="5">
        <f>(Tabela145[[#This Row],[Wymiar poziomy]]+Tabela145[[#This Row],[Wymiar pionowy]]+Tabela145[[#This Row],[Wymiar poziomy]]+Tabela145[[#This Row],[Wymiar pionowy]])/1000</f>
        <v>5.14</v>
      </c>
      <c r="I75" s="5">
        <f>(Tabela145[[#This Row],[Wymiar poziomy]]/1000)*(Tabela145[[#This Row],[Wymiar pionowy]]/1000)</f>
        <v>1.6329999999999998</v>
      </c>
      <c r="J75" s="22"/>
      <c r="K75" s="17"/>
      <c r="L75" s="23"/>
    </row>
    <row r="76" spans="1:12" x14ac:dyDescent="0.25">
      <c r="A76" s="32"/>
      <c r="B76" s="32"/>
      <c r="C76">
        <v>68</v>
      </c>
      <c r="D76">
        <v>1180</v>
      </c>
      <c r="E76">
        <v>1420</v>
      </c>
      <c r="H76" s="5">
        <f>(Tabela145[[#This Row],[Wymiar poziomy]]+Tabela145[[#This Row],[Wymiar pionowy]]+Tabela145[[#This Row],[Wymiar poziomy]]+Tabela145[[#This Row],[Wymiar pionowy]])/1000</f>
        <v>5.2</v>
      </c>
      <c r="I76" s="5">
        <f>(Tabela145[[#This Row],[Wymiar poziomy]]/1000)*(Tabela145[[#This Row],[Wymiar pionowy]]/1000)</f>
        <v>1.6755999999999998</v>
      </c>
      <c r="J76" s="22"/>
      <c r="K76" s="17"/>
      <c r="L76" s="23"/>
    </row>
    <row r="77" spans="1:12" x14ac:dyDescent="0.25">
      <c r="A77" s="8" t="s">
        <v>38</v>
      </c>
      <c r="B77" s="8"/>
      <c r="C77">
        <v>69</v>
      </c>
      <c r="D77">
        <v>1500</v>
      </c>
      <c r="E77">
        <v>1450</v>
      </c>
      <c r="H77" s="5">
        <f>(Tabela145[[#This Row],[Wymiar poziomy]]+Tabela145[[#This Row],[Wymiar pionowy]]+Tabela145[[#This Row],[Wymiar poziomy]]+Tabela145[[#This Row],[Wymiar pionowy]])/1000</f>
        <v>5.9</v>
      </c>
      <c r="I77" s="5">
        <f>(Tabela145[[#This Row],[Wymiar poziomy]]/1000)*(Tabela145[[#This Row],[Wymiar pionowy]]/1000)</f>
        <v>2.1749999999999998</v>
      </c>
      <c r="J77" s="22"/>
      <c r="K77" s="17"/>
      <c r="L77" s="23"/>
    </row>
    <row r="78" spans="1:12" x14ac:dyDescent="0.25">
      <c r="A78" s="42" t="s">
        <v>52</v>
      </c>
      <c r="B78" s="42"/>
      <c r="C78">
        <v>70</v>
      </c>
      <c r="D78">
        <v>1400</v>
      </c>
      <c r="E78">
        <v>1450</v>
      </c>
      <c r="H78" s="5">
        <f>(Tabela145[[#This Row],[Wymiar poziomy]]+Tabela145[[#This Row],[Wymiar pionowy]]+Tabela145[[#This Row],[Wymiar poziomy]]+Tabela145[[#This Row],[Wymiar pionowy]])/1000</f>
        <v>5.7</v>
      </c>
      <c r="I78" s="5">
        <f>(Tabela145[[#This Row],[Wymiar poziomy]]/1000)*(Tabela145[[#This Row],[Wymiar pionowy]]/1000)</f>
        <v>2.0299999999999998</v>
      </c>
      <c r="J78" s="22"/>
      <c r="K78" s="17"/>
      <c r="L78" s="23"/>
    </row>
    <row r="79" spans="1:12" x14ac:dyDescent="0.25">
      <c r="A79" s="42"/>
      <c r="B79" s="42"/>
      <c r="C79">
        <v>71</v>
      </c>
      <c r="D79">
        <v>1500</v>
      </c>
      <c r="E79">
        <v>1450</v>
      </c>
      <c r="H79" s="5">
        <f>(Tabela145[[#This Row],[Wymiar poziomy]]+Tabela145[[#This Row],[Wymiar pionowy]]+Tabela145[[#This Row],[Wymiar poziomy]]+Tabela145[[#This Row],[Wymiar pionowy]])/1000</f>
        <v>5.9</v>
      </c>
      <c r="I79" s="5">
        <f>(Tabela145[[#This Row],[Wymiar poziomy]]/1000)*(Tabela145[[#This Row],[Wymiar pionowy]]/1000)</f>
        <v>2.1749999999999998</v>
      </c>
      <c r="J79" s="22"/>
      <c r="K79" s="17"/>
      <c r="L79" s="23"/>
    </row>
    <row r="80" spans="1:12" x14ac:dyDescent="0.25">
      <c r="A80" s="42"/>
      <c r="B80" s="42"/>
      <c r="C80">
        <v>72</v>
      </c>
      <c r="D80">
        <v>700</v>
      </c>
      <c r="E80">
        <v>1450</v>
      </c>
      <c r="H80" s="5">
        <f>(Tabela145[[#This Row],[Wymiar poziomy]]+Tabela145[[#This Row],[Wymiar pionowy]]+Tabela145[[#This Row],[Wymiar poziomy]]+Tabela145[[#This Row],[Wymiar pionowy]])/1000</f>
        <v>4.3</v>
      </c>
      <c r="I80" s="5">
        <f>(Tabela145[[#This Row],[Wymiar poziomy]]/1000)*(Tabela145[[#This Row],[Wymiar pionowy]]/1000)</f>
        <v>1.0149999999999999</v>
      </c>
      <c r="J80" s="22"/>
      <c r="K80" s="17"/>
      <c r="L80" s="23"/>
    </row>
    <row r="81" spans="1:12" x14ac:dyDescent="0.25">
      <c r="A81" s="30" t="s">
        <v>39</v>
      </c>
      <c r="B81" s="28"/>
      <c r="C81" t="s">
        <v>49</v>
      </c>
      <c r="D81">
        <v>710</v>
      </c>
      <c r="E81">
        <v>2200</v>
      </c>
      <c r="H81" s="5">
        <f>(Tabela145[[#This Row],[Wymiar poziomy]]+Tabela145[[#This Row],[Wymiar pionowy]]+Tabela145[[#This Row],[Wymiar poziomy]]+Tabela145[[#This Row],[Wymiar pionowy]])/1000</f>
        <v>5.82</v>
      </c>
      <c r="I81" s="5">
        <f>(Tabela145[[#This Row],[Wymiar poziomy]]/1000)*(Tabela145[[#This Row],[Wymiar pionowy]]/1000)</f>
        <v>1.5620000000000001</v>
      </c>
      <c r="J81" s="22"/>
      <c r="K81" s="17"/>
      <c r="L81" s="23"/>
    </row>
    <row r="82" spans="1:12" ht="15.75" thickBot="1" x14ac:dyDescent="0.3">
      <c r="A82" s="31"/>
      <c r="B82" s="29"/>
      <c r="C82" s="14">
        <v>73</v>
      </c>
      <c r="D82" s="12">
        <v>1460</v>
      </c>
      <c r="E82" s="12">
        <v>1450</v>
      </c>
      <c r="F82" s="12"/>
      <c r="G82" s="12"/>
      <c r="H82" s="13">
        <f>(Tabela145[[#This Row],[Wymiar poziomy]]+Tabela145[[#This Row],[Wymiar pionowy]]+Tabela145[[#This Row],[Wymiar poziomy]]+Tabela145[[#This Row],[Wymiar pionowy]])/1000</f>
        <v>5.82</v>
      </c>
      <c r="I82" s="13">
        <f>(Tabela145[[#This Row],[Wymiar poziomy]]/1000)*(Tabela145[[#This Row],[Wymiar pionowy]]/1000)</f>
        <v>2.117</v>
      </c>
      <c r="J82" s="24"/>
      <c r="K82" s="18"/>
      <c r="L82" s="25"/>
    </row>
    <row r="83" spans="1:12" ht="15.75" thickTop="1" x14ac:dyDescent="0.25">
      <c r="E83" s="9" t="s">
        <v>40</v>
      </c>
      <c r="F83" s="9"/>
      <c r="G83" s="9"/>
      <c r="H83" s="10">
        <f>SUM(H3:H82)</f>
        <v>459.93999999999983</v>
      </c>
      <c r="I83" s="10">
        <f>SUM(I3:I82)</f>
        <v>162.6558</v>
      </c>
      <c r="J83" s="26">
        <f>SUM(Tabela145[Wartość netto])</f>
        <v>0</v>
      </c>
      <c r="K83" s="19">
        <f>SUM(Tabela145[VAT])</f>
        <v>0</v>
      </c>
      <c r="L83" s="27">
        <f>SUM(Tabela145[Wartość brutto])</f>
        <v>0</v>
      </c>
    </row>
    <row r="84" spans="1:12" x14ac:dyDescent="0.25">
      <c r="E84" s="9" t="s">
        <v>41</v>
      </c>
      <c r="F84" s="9"/>
      <c r="G84" s="9"/>
      <c r="H84" s="10">
        <f>SUM(H7:H82)</f>
        <v>434.57999999999993</v>
      </c>
      <c r="I84" s="10">
        <f>SUM(I7:I82)</f>
        <v>152.6694</v>
      </c>
    </row>
    <row r="85" spans="1:12" x14ac:dyDescent="0.25">
      <c r="E85" t="s">
        <v>42</v>
      </c>
      <c r="H85" s="11">
        <f>H84+Tabela145[[#Totals],[Obwód]]</f>
        <v>894.51999999999975</v>
      </c>
      <c r="I85" s="11">
        <f>I84+Tabela145[[#Totals],[Powierzchnia]]</f>
        <v>315.3252</v>
      </c>
      <c r="J85" s="6"/>
    </row>
  </sheetData>
  <mergeCells count="51">
    <mergeCell ref="B32:B33"/>
    <mergeCell ref="B34:B35"/>
    <mergeCell ref="B36:B38"/>
    <mergeCell ref="B39:B40"/>
    <mergeCell ref="B67:B68"/>
    <mergeCell ref="B45:B49"/>
    <mergeCell ref="B50:B53"/>
    <mergeCell ref="B54:B58"/>
    <mergeCell ref="B64:B66"/>
    <mergeCell ref="B62:B63"/>
    <mergeCell ref="B19:B20"/>
    <mergeCell ref="B21:B22"/>
    <mergeCell ref="B23:B24"/>
    <mergeCell ref="B25:B26"/>
    <mergeCell ref="B27:B31"/>
    <mergeCell ref="A54:A58"/>
    <mergeCell ref="A19:A20"/>
    <mergeCell ref="A21:A22"/>
    <mergeCell ref="A23:A24"/>
    <mergeCell ref="A25:A26"/>
    <mergeCell ref="A27:A31"/>
    <mergeCell ref="A32:A33"/>
    <mergeCell ref="A34:A35"/>
    <mergeCell ref="A36:A38"/>
    <mergeCell ref="A39:A40"/>
    <mergeCell ref="A45:A49"/>
    <mergeCell ref="A50:A53"/>
    <mergeCell ref="A17:A18"/>
    <mergeCell ref="A1:L1"/>
    <mergeCell ref="A8:A9"/>
    <mergeCell ref="A10:A12"/>
    <mergeCell ref="B3:B7"/>
    <mergeCell ref="A3:A7"/>
    <mergeCell ref="B13:B16"/>
    <mergeCell ref="A13:A16"/>
    <mergeCell ref="B8:B9"/>
    <mergeCell ref="B10:B12"/>
    <mergeCell ref="B17:B18"/>
    <mergeCell ref="B81:B82"/>
    <mergeCell ref="A81:A82"/>
    <mergeCell ref="A62:A63"/>
    <mergeCell ref="B59:B61"/>
    <mergeCell ref="A59:A61"/>
    <mergeCell ref="B73:B76"/>
    <mergeCell ref="A73:A76"/>
    <mergeCell ref="B69:B72"/>
    <mergeCell ref="A69:A72"/>
    <mergeCell ref="A78:A80"/>
    <mergeCell ref="A64:A66"/>
    <mergeCell ref="A67:A68"/>
    <mergeCell ref="B78:B80"/>
  </mergeCells>
  <phoneticPr fontId="7" type="noConversion"/>
  <pageMargins left="0.47244094488188981" right="0.47244094488188981" top="1.1811023622047245" bottom="0.39370078740157483" header="0" footer="0"/>
  <pageSetup paperSize="9" scale="92" fitToHeight="0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ITBS Iława3</dc:creator>
  <cp:lastModifiedBy>ITBS Iława3</cp:lastModifiedBy>
  <cp:lastPrinted>2026-09-09T07:47:33Z</cp:lastPrinted>
  <dcterms:created xsi:type="dcterms:W3CDTF">2026-09-07T09:56:57Z</dcterms:created>
  <dcterms:modified xsi:type="dcterms:W3CDTF">2026-09-09T10:05:04Z</dcterms:modified>
</cp:coreProperties>
</file>